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updateLinks="never" codeName="현재_통합_문서" defaultThemeVersion="124226"/>
  <bookViews>
    <workbookView xWindow="0" yWindow="0" windowWidth="28800" windowHeight="12300" tabRatio="751" activeTab="1"/>
  </bookViews>
  <sheets>
    <sheet name="안내문 및 신청서" sheetId="212" r:id="rId1"/>
    <sheet name="단말기 가격표 ( 공지용 )" sheetId="213" r:id="rId2"/>
    <sheet name="유형별 개통진행 예시" sheetId="37" state="hidden" r:id="rId3"/>
  </sheets>
  <definedNames>
    <definedName name="_xlnm.Print_Area" localSheetId="1">'단말기 가격표 ( 공지용 )'!$A$61:$Y$300</definedName>
    <definedName name="_xlnm.Print_Area" localSheetId="0">'안내문 및 신청서'!$B$2:$O$98</definedName>
    <definedName name="_xlnm.Print_Area" localSheetId="2">'유형별 개통진행 예시'!$B$2:$S$22</definedName>
  </definedNames>
  <calcPr calcId="152511"/>
</workbook>
</file>

<file path=xl/calcChain.xml><?xml version="1.0" encoding="utf-8"?>
<calcChain xmlns="http://schemas.openxmlformats.org/spreadsheetml/2006/main">
  <c r="Q272" i="213"/>
  <c r="P272"/>
  <c r="E272"/>
  <c r="W272" s="1"/>
  <c r="D272"/>
  <c r="C272"/>
  <c r="P271"/>
  <c r="E271"/>
  <c r="W271" s="1"/>
  <c r="D271"/>
  <c r="C271"/>
  <c r="U269"/>
  <c r="Q269"/>
  <c r="P269"/>
  <c r="E269"/>
  <c r="W269" s="1"/>
  <c r="D269"/>
  <c r="C269"/>
  <c r="P268"/>
  <c r="E268"/>
  <c r="W268" s="1"/>
  <c r="D268"/>
  <c r="C268"/>
  <c r="U267"/>
  <c r="Q267"/>
  <c r="P267"/>
  <c r="E267"/>
  <c r="W267" s="1"/>
  <c r="D267"/>
  <c r="C267"/>
  <c r="P266"/>
  <c r="E266"/>
  <c r="W266" s="1"/>
  <c r="D266"/>
  <c r="C266"/>
  <c r="U265"/>
  <c r="Q265"/>
  <c r="P265"/>
  <c r="E265"/>
  <c r="W265" s="1"/>
  <c r="D265"/>
  <c r="C265"/>
  <c r="P264"/>
  <c r="E264"/>
  <c r="W264" s="1"/>
  <c r="D264"/>
  <c r="C264"/>
  <c r="U263"/>
  <c r="Q263"/>
  <c r="P263"/>
  <c r="E263"/>
  <c r="W263" s="1"/>
  <c r="D263"/>
  <c r="C263"/>
  <c r="P262"/>
  <c r="E262"/>
  <c r="W262" s="1"/>
  <c r="D262"/>
  <c r="C262"/>
  <c r="U261"/>
  <c r="Q261"/>
  <c r="P261"/>
  <c r="E261"/>
  <c r="W261" s="1"/>
  <c r="D261"/>
  <c r="C261"/>
  <c r="P259"/>
  <c r="E259"/>
  <c r="W259" s="1"/>
  <c r="D259"/>
  <c r="C259"/>
  <c r="U258"/>
  <c r="Q258"/>
  <c r="P258"/>
  <c r="E258"/>
  <c r="W258" s="1"/>
  <c r="D258"/>
  <c r="C258"/>
  <c r="P257"/>
  <c r="E257"/>
  <c r="W257" s="1"/>
  <c r="D257"/>
  <c r="C257"/>
  <c r="U256"/>
  <c r="Q256"/>
  <c r="P256"/>
  <c r="E256"/>
  <c r="W256" s="1"/>
  <c r="D256"/>
  <c r="C256"/>
  <c r="P255"/>
  <c r="E255"/>
  <c r="W255" s="1"/>
  <c r="D255"/>
  <c r="C255"/>
  <c r="U254"/>
  <c r="Q254"/>
  <c r="P254"/>
  <c r="E254"/>
  <c r="W254" s="1"/>
  <c r="D254"/>
  <c r="C254"/>
  <c r="P253"/>
  <c r="E253"/>
  <c r="W253" s="1"/>
  <c r="D253"/>
  <c r="C253"/>
  <c r="U252"/>
  <c r="Q252"/>
  <c r="P252"/>
  <c r="E252"/>
  <c r="W252" s="1"/>
  <c r="D252"/>
  <c r="C252"/>
  <c r="P251"/>
  <c r="E251"/>
  <c r="W251" s="1"/>
  <c r="D251"/>
  <c r="C251"/>
  <c r="U250"/>
  <c r="Q250"/>
  <c r="P250"/>
  <c r="E250"/>
  <c r="W250" s="1"/>
  <c r="D250"/>
  <c r="C250"/>
  <c r="P249"/>
  <c r="E249"/>
  <c r="W249" s="1"/>
  <c r="D249"/>
  <c r="C249"/>
  <c r="P248"/>
  <c r="E248"/>
  <c r="W248" s="1"/>
  <c r="D248"/>
  <c r="C248"/>
  <c r="U247"/>
  <c r="Q247"/>
  <c r="P247"/>
  <c r="H247"/>
  <c r="N247" s="1"/>
  <c r="E247"/>
  <c r="W247" s="1"/>
  <c r="D247"/>
  <c r="C247"/>
  <c r="C243"/>
  <c r="P212"/>
  <c r="H212"/>
  <c r="E212"/>
  <c r="D212"/>
  <c r="C212"/>
  <c r="W211"/>
  <c r="P211"/>
  <c r="H211"/>
  <c r="E211"/>
  <c r="V211" s="1"/>
  <c r="D211"/>
  <c r="C211"/>
  <c r="W209"/>
  <c r="P209"/>
  <c r="H209"/>
  <c r="E209"/>
  <c r="V209" s="1"/>
  <c r="D209"/>
  <c r="C209"/>
  <c r="W208"/>
  <c r="Q208"/>
  <c r="P208"/>
  <c r="H208"/>
  <c r="E208"/>
  <c r="V208" s="1"/>
  <c r="D208"/>
  <c r="C208"/>
  <c r="W207"/>
  <c r="Q207"/>
  <c r="P207"/>
  <c r="H207"/>
  <c r="E207"/>
  <c r="V207" s="1"/>
  <c r="D207"/>
  <c r="C207"/>
  <c r="W206"/>
  <c r="Q206"/>
  <c r="P206"/>
  <c r="H206"/>
  <c r="E206"/>
  <c r="D206"/>
  <c r="C206"/>
  <c r="W205"/>
  <c r="Q205"/>
  <c r="P205"/>
  <c r="H205"/>
  <c r="E205"/>
  <c r="D205"/>
  <c r="C205"/>
  <c r="W204"/>
  <c r="Q204"/>
  <c r="P204"/>
  <c r="H204"/>
  <c r="E204"/>
  <c r="D204"/>
  <c r="C204"/>
  <c r="W203"/>
  <c r="Q203"/>
  <c r="P203"/>
  <c r="H203"/>
  <c r="E203"/>
  <c r="V203" s="1"/>
  <c r="D203"/>
  <c r="C203"/>
  <c r="W202"/>
  <c r="Q202"/>
  <c r="P202"/>
  <c r="H202"/>
  <c r="E202"/>
  <c r="V202" s="1"/>
  <c r="D202"/>
  <c r="C202"/>
  <c r="W201"/>
  <c r="Q201"/>
  <c r="P201"/>
  <c r="H201"/>
  <c r="E201"/>
  <c r="V201" s="1"/>
  <c r="D201"/>
  <c r="C201"/>
  <c r="W199"/>
  <c r="Q199"/>
  <c r="P199"/>
  <c r="H199"/>
  <c r="E199"/>
  <c r="V199" s="1"/>
  <c r="D199"/>
  <c r="C199"/>
  <c r="W198"/>
  <c r="P198"/>
  <c r="E198"/>
  <c r="V198" s="1"/>
  <c r="D198"/>
  <c r="C198"/>
  <c r="Q197"/>
  <c r="P197"/>
  <c r="E197"/>
  <c r="V197" s="1"/>
  <c r="D197"/>
  <c r="C197"/>
  <c r="P196"/>
  <c r="E196"/>
  <c r="V196" s="1"/>
  <c r="D196"/>
  <c r="C196"/>
  <c r="Q195"/>
  <c r="P195"/>
  <c r="E195"/>
  <c r="V195" s="1"/>
  <c r="D195"/>
  <c r="C195"/>
  <c r="P194"/>
  <c r="E194"/>
  <c r="V194" s="1"/>
  <c r="D194"/>
  <c r="C194"/>
  <c r="W193"/>
  <c r="U193"/>
  <c r="P193"/>
  <c r="E193"/>
  <c r="V193" s="1"/>
  <c r="D193"/>
  <c r="C193"/>
  <c r="P192"/>
  <c r="E192"/>
  <c r="V192" s="1"/>
  <c r="D192"/>
  <c r="C192"/>
  <c r="P191"/>
  <c r="E191"/>
  <c r="V191" s="1"/>
  <c r="D191"/>
  <c r="C191"/>
  <c r="P190"/>
  <c r="E190"/>
  <c r="Q190" s="1"/>
  <c r="D190"/>
  <c r="C190"/>
  <c r="P189"/>
  <c r="E189"/>
  <c r="V189" s="1"/>
  <c r="D189"/>
  <c r="C189"/>
  <c r="P188"/>
  <c r="E188"/>
  <c r="V188" s="1"/>
  <c r="D188"/>
  <c r="C188"/>
  <c r="W187"/>
  <c r="U187"/>
  <c r="P187"/>
  <c r="H187"/>
  <c r="L187" s="1"/>
  <c r="E187"/>
  <c r="V187" s="1"/>
  <c r="D187"/>
  <c r="C187"/>
  <c r="C183"/>
  <c r="P152"/>
  <c r="E152"/>
  <c r="W152" s="1"/>
  <c r="D152"/>
  <c r="C152"/>
  <c r="P151"/>
  <c r="E151"/>
  <c r="W151" s="1"/>
  <c r="D151"/>
  <c r="C151"/>
  <c r="Q149"/>
  <c r="P149"/>
  <c r="E149"/>
  <c r="W149" s="1"/>
  <c r="D149"/>
  <c r="C149"/>
  <c r="Q148"/>
  <c r="P148"/>
  <c r="E148"/>
  <c r="W148" s="1"/>
  <c r="D148"/>
  <c r="C148"/>
  <c r="P147"/>
  <c r="E147"/>
  <c r="W147" s="1"/>
  <c r="D147"/>
  <c r="C147"/>
  <c r="P146"/>
  <c r="E146"/>
  <c r="W146" s="1"/>
  <c r="D146"/>
  <c r="C146"/>
  <c r="Q145"/>
  <c r="P145"/>
  <c r="E145"/>
  <c r="W145" s="1"/>
  <c r="D145"/>
  <c r="C145"/>
  <c r="Q144"/>
  <c r="P144"/>
  <c r="E144"/>
  <c r="W144" s="1"/>
  <c r="D144"/>
  <c r="C144"/>
  <c r="P143"/>
  <c r="E143"/>
  <c r="W143" s="1"/>
  <c r="D143"/>
  <c r="C143"/>
  <c r="P142"/>
  <c r="E142"/>
  <c r="W142" s="1"/>
  <c r="D142"/>
  <c r="C142"/>
  <c r="Q141"/>
  <c r="P141"/>
  <c r="E141"/>
  <c r="W141" s="1"/>
  <c r="D141"/>
  <c r="C141"/>
  <c r="Q139"/>
  <c r="P139"/>
  <c r="E139"/>
  <c r="W139" s="1"/>
  <c r="D139"/>
  <c r="C139"/>
  <c r="P138"/>
  <c r="E138"/>
  <c r="W138" s="1"/>
  <c r="D138"/>
  <c r="C138"/>
  <c r="P137"/>
  <c r="E137"/>
  <c r="W137" s="1"/>
  <c r="D137"/>
  <c r="C137"/>
  <c r="Q136"/>
  <c r="P136"/>
  <c r="E136"/>
  <c r="W136" s="1"/>
  <c r="D136"/>
  <c r="C136"/>
  <c r="Q135"/>
  <c r="P135"/>
  <c r="E135"/>
  <c r="W135" s="1"/>
  <c r="D135"/>
  <c r="C135"/>
  <c r="P134"/>
  <c r="E134"/>
  <c r="W134" s="1"/>
  <c r="D134"/>
  <c r="C134"/>
  <c r="P133"/>
  <c r="E133"/>
  <c r="W133" s="1"/>
  <c r="D133"/>
  <c r="C133"/>
  <c r="Q132"/>
  <c r="P132"/>
  <c r="E132"/>
  <c r="W132" s="1"/>
  <c r="D132"/>
  <c r="C132"/>
  <c r="Q131"/>
  <c r="P131"/>
  <c r="E131"/>
  <c r="W131" s="1"/>
  <c r="D131"/>
  <c r="C131"/>
  <c r="P130"/>
  <c r="E130"/>
  <c r="W130" s="1"/>
  <c r="D130"/>
  <c r="C130"/>
  <c r="P129"/>
  <c r="E129"/>
  <c r="W129" s="1"/>
  <c r="D129"/>
  <c r="C129"/>
  <c r="Q128"/>
  <c r="P128"/>
  <c r="E128"/>
  <c r="W128" s="1"/>
  <c r="D128"/>
  <c r="C128"/>
  <c r="Q127"/>
  <c r="P127"/>
  <c r="E127"/>
  <c r="W127" s="1"/>
  <c r="D127"/>
  <c r="C127"/>
  <c r="C123"/>
  <c r="U92"/>
  <c r="P92"/>
  <c r="H92"/>
  <c r="E92"/>
  <c r="D92"/>
  <c r="C92"/>
  <c r="P91"/>
  <c r="H91"/>
  <c r="E91"/>
  <c r="V91" s="1"/>
  <c r="D91"/>
  <c r="C91"/>
  <c r="P89"/>
  <c r="E89"/>
  <c r="V89" s="1"/>
  <c r="D89"/>
  <c r="C89"/>
  <c r="U88"/>
  <c r="P88"/>
  <c r="E88"/>
  <c r="V88" s="1"/>
  <c r="D88"/>
  <c r="C88"/>
  <c r="U87"/>
  <c r="P87"/>
  <c r="H87"/>
  <c r="E87"/>
  <c r="V87" s="1"/>
  <c r="D87"/>
  <c r="C87"/>
  <c r="P86"/>
  <c r="H86"/>
  <c r="E86"/>
  <c r="D86"/>
  <c r="C86"/>
  <c r="P85"/>
  <c r="E85"/>
  <c r="D85"/>
  <c r="C85"/>
  <c r="U84"/>
  <c r="P84"/>
  <c r="E84"/>
  <c r="D84"/>
  <c r="C84"/>
  <c r="P83"/>
  <c r="E83"/>
  <c r="W83" s="1"/>
  <c r="D83"/>
  <c r="C83"/>
  <c r="P82"/>
  <c r="E82"/>
  <c r="U82" s="1"/>
  <c r="D82"/>
  <c r="C82"/>
  <c r="P81"/>
  <c r="E81"/>
  <c r="U81" s="1"/>
  <c r="D81"/>
  <c r="C81"/>
  <c r="P79"/>
  <c r="E79"/>
  <c r="U79" s="1"/>
  <c r="D79"/>
  <c r="C79"/>
  <c r="P78"/>
  <c r="E78"/>
  <c r="U78" s="1"/>
  <c r="D78"/>
  <c r="C78"/>
  <c r="P77"/>
  <c r="E77"/>
  <c r="U77" s="1"/>
  <c r="D77"/>
  <c r="C77"/>
  <c r="P76"/>
  <c r="E76"/>
  <c r="U76" s="1"/>
  <c r="D76"/>
  <c r="C76"/>
  <c r="P75"/>
  <c r="E75"/>
  <c r="U75" s="1"/>
  <c r="D75"/>
  <c r="C75"/>
  <c r="P74"/>
  <c r="E74"/>
  <c r="U74" s="1"/>
  <c r="D74"/>
  <c r="C74"/>
  <c r="P73"/>
  <c r="E73"/>
  <c r="U73" s="1"/>
  <c r="D73"/>
  <c r="C73"/>
  <c r="P72"/>
  <c r="E72"/>
  <c r="U72" s="1"/>
  <c r="D72"/>
  <c r="C72"/>
  <c r="P71"/>
  <c r="E71"/>
  <c r="U71" s="1"/>
  <c r="D71"/>
  <c r="C71"/>
  <c r="P70"/>
  <c r="E70"/>
  <c r="U70" s="1"/>
  <c r="D70"/>
  <c r="C70"/>
  <c r="P69"/>
  <c r="E69"/>
  <c r="U69" s="1"/>
  <c r="D69"/>
  <c r="C69"/>
  <c r="P68"/>
  <c r="E68"/>
  <c r="U68" s="1"/>
  <c r="D68"/>
  <c r="C68"/>
  <c r="P67"/>
  <c r="E67"/>
  <c r="U67" s="1"/>
  <c r="D67"/>
  <c r="C67"/>
  <c r="P64"/>
  <c r="P124" s="1"/>
  <c r="P184" s="1"/>
  <c r="P244" s="1"/>
  <c r="G64"/>
  <c r="G124" s="1"/>
  <c r="G184" s="1"/>
  <c r="G244" s="1"/>
  <c r="C63"/>
  <c r="Q32"/>
  <c r="P32"/>
  <c r="H32"/>
  <c r="Q31"/>
  <c r="P31"/>
  <c r="H31"/>
  <c r="Q29"/>
  <c r="P29"/>
  <c r="H29"/>
  <c r="Q28"/>
  <c r="P28"/>
  <c r="H28"/>
  <c r="Q27"/>
  <c r="P27"/>
  <c r="H27"/>
  <c r="Q26"/>
  <c r="P26"/>
  <c r="H26"/>
  <c r="Q25"/>
  <c r="P25"/>
  <c r="H25"/>
  <c r="Q24"/>
  <c r="P24"/>
  <c r="H24"/>
  <c r="Q23"/>
  <c r="P23"/>
  <c r="H23"/>
  <c r="Q22"/>
  <c r="P22"/>
  <c r="H22"/>
  <c r="Q21"/>
  <c r="P21"/>
  <c r="H21"/>
  <c r="W19"/>
  <c r="V19"/>
  <c r="U19"/>
  <c r="Q19"/>
  <c r="P19"/>
  <c r="N19"/>
  <c r="M19"/>
  <c r="H19"/>
  <c r="L19" s="1"/>
  <c r="W18"/>
  <c r="V18"/>
  <c r="U18"/>
  <c r="Q18"/>
  <c r="P18"/>
  <c r="M18"/>
  <c r="H18"/>
  <c r="L18" s="1"/>
  <c r="W17"/>
  <c r="V17"/>
  <c r="U17"/>
  <c r="Q17"/>
  <c r="P17"/>
  <c r="N17"/>
  <c r="L17"/>
  <c r="H17"/>
  <c r="M17" s="1"/>
  <c r="W16"/>
  <c r="V16"/>
  <c r="U16"/>
  <c r="Q16"/>
  <c r="P16"/>
  <c r="H16"/>
  <c r="N16" s="1"/>
  <c r="W15"/>
  <c r="V15"/>
  <c r="U15"/>
  <c r="Q15"/>
  <c r="P15"/>
  <c r="H15"/>
  <c r="N15" s="1"/>
  <c r="W14"/>
  <c r="V14"/>
  <c r="U14"/>
  <c r="Q14"/>
  <c r="P14"/>
  <c r="H14"/>
  <c r="L14" s="1"/>
  <c r="W13"/>
  <c r="V13"/>
  <c r="U13"/>
  <c r="Q13"/>
  <c r="P13"/>
  <c r="H13"/>
  <c r="M13" s="1"/>
  <c r="W12"/>
  <c r="V12"/>
  <c r="U12"/>
  <c r="Q12"/>
  <c r="P12"/>
  <c r="H12"/>
  <c r="N12" s="1"/>
  <c r="W11"/>
  <c r="V11"/>
  <c r="U11"/>
  <c r="Q11"/>
  <c r="P11"/>
  <c r="N11"/>
  <c r="M11"/>
  <c r="L11"/>
  <c r="H11"/>
  <c r="W10"/>
  <c r="V10"/>
  <c r="U10"/>
  <c r="Q10"/>
  <c r="P10"/>
  <c r="M10"/>
  <c r="H10"/>
  <c r="L10" s="1"/>
  <c r="W9"/>
  <c r="V9"/>
  <c r="U9"/>
  <c r="Q9"/>
  <c r="P9"/>
  <c r="N9"/>
  <c r="L9"/>
  <c r="H9"/>
  <c r="M9" s="1"/>
  <c r="W8"/>
  <c r="V8"/>
  <c r="U8"/>
  <c r="Q8"/>
  <c r="P8"/>
  <c r="H8"/>
  <c r="N8" s="1"/>
  <c r="W7"/>
  <c r="V7"/>
  <c r="U7"/>
  <c r="Q7"/>
  <c r="P7"/>
  <c r="H7"/>
  <c r="N7" s="1"/>
  <c r="W89" l="1"/>
  <c r="Q188"/>
  <c r="M187"/>
  <c r="L247"/>
  <c r="H248"/>
  <c r="Q248"/>
  <c r="M7"/>
  <c r="L13"/>
  <c r="M14"/>
  <c r="M15"/>
  <c r="H84"/>
  <c r="U86"/>
  <c r="W87"/>
  <c r="H88"/>
  <c r="U91"/>
  <c r="W92"/>
  <c r="Q129"/>
  <c r="Q133"/>
  <c r="Q137"/>
  <c r="Q142"/>
  <c r="Q146"/>
  <c r="Q151"/>
  <c r="W188"/>
  <c r="H189"/>
  <c r="U189"/>
  <c r="U190"/>
  <c r="U191"/>
  <c r="H192"/>
  <c r="U192"/>
  <c r="W194"/>
  <c r="H195"/>
  <c r="L195" s="1"/>
  <c r="W195"/>
  <c r="H196"/>
  <c r="M196" s="1"/>
  <c r="U196"/>
  <c r="U197"/>
  <c r="Q198"/>
  <c r="Q209"/>
  <c r="Q211"/>
  <c r="Q212"/>
  <c r="M247"/>
  <c r="U248"/>
  <c r="H249"/>
  <c r="Q249"/>
  <c r="Q251"/>
  <c r="Q253"/>
  <c r="Q255"/>
  <c r="Q257"/>
  <c r="Q259"/>
  <c r="Q262"/>
  <c r="Q264"/>
  <c r="Q266"/>
  <c r="Q268"/>
  <c r="Q271"/>
  <c r="W85"/>
  <c r="Q194"/>
  <c r="L7"/>
  <c r="L15"/>
  <c r="W84"/>
  <c r="H85"/>
  <c r="W88"/>
  <c r="H89"/>
  <c r="H188"/>
  <c r="U188"/>
  <c r="Q189"/>
  <c r="Q192"/>
  <c r="H194"/>
  <c r="M194" s="1"/>
  <c r="U194"/>
  <c r="U195"/>
  <c r="Q196"/>
  <c r="N13"/>
  <c r="U85"/>
  <c r="W86"/>
  <c r="U89"/>
  <c r="W91"/>
  <c r="Q130"/>
  <c r="Q134"/>
  <c r="Q138"/>
  <c r="Q143"/>
  <c r="Q147"/>
  <c r="Q152"/>
  <c r="Q187"/>
  <c r="W189"/>
  <c r="H190"/>
  <c r="W190"/>
  <c r="H191"/>
  <c r="W192"/>
  <c r="H193"/>
  <c r="Q193"/>
  <c r="W196"/>
  <c r="H197"/>
  <c r="W197"/>
  <c r="H198"/>
  <c r="M198" s="1"/>
  <c r="U198"/>
  <c r="U199"/>
  <c r="U201"/>
  <c r="U202"/>
  <c r="U203"/>
  <c r="U204"/>
  <c r="U205"/>
  <c r="U206"/>
  <c r="U207"/>
  <c r="U208"/>
  <c r="U209"/>
  <c r="U211"/>
  <c r="W212"/>
  <c r="U249"/>
  <c r="U251"/>
  <c r="U253"/>
  <c r="U255"/>
  <c r="U257"/>
  <c r="U259"/>
  <c r="U262"/>
  <c r="U264"/>
  <c r="U266"/>
  <c r="U268"/>
  <c r="U271"/>
  <c r="V75"/>
  <c r="V77"/>
  <c r="V81"/>
  <c r="V82"/>
  <c r="U83"/>
  <c r="L8"/>
  <c r="N10"/>
  <c r="L12"/>
  <c r="N14"/>
  <c r="L16"/>
  <c r="N18"/>
  <c r="H67"/>
  <c r="W67"/>
  <c r="H68"/>
  <c r="W68"/>
  <c r="H69"/>
  <c r="W69"/>
  <c r="H70"/>
  <c r="W70"/>
  <c r="H71"/>
  <c r="W71"/>
  <c r="H72"/>
  <c r="W72"/>
  <c r="H73"/>
  <c r="W73"/>
  <c r="H74"/>
  <c r="W74"/>
  <c r="H75"/>
  <c r="W75"/>
  <c r="H76"/>
  <c r="W76"/>
  <c r="H77"/>
  <c r="W77"/>
  <c r="H78"/>
  <c r="W78"/>
  <c r="H79"/>
  <c r="W79"/>
  <c r="H81"/>
  <c r="W81"/>
  <c r="H82"/>
  <c r="W82"/>
  <c r="H83"/>
  <c r="N87"/>
  <c r="N89"/>
  <c r="N91"/>
  <c r="L91"/>
  <c r="N197"/>
  <c r="L197"/>
  <c r="M197"/>
  <c r="V69"/>
  <c r="V70"/>
  <c r="V71"/>
  <c r="V72"/>
  <c r="V79"/>
  <c r="V83"/>
  <c r="Q83"/>
  <c r="M12"/>
  <c r="M16"/>
  <c r="Q67"/>
  <c r="Q68"/>
  <c r="Q69"/>
  <c r="Q70"/>
  <c r="Q71"/>
  <c r="Q72"/>
  <c r="Q73"/>
  <c r="Q74"/>
  <c r="Q75"/>
  <c r="Q76"/>
  <c r="Q77"/>
  <c r="Q78"/>
  <c r="Q79"/>
  <c r="Q81"/>
  <c r="Q82"/>
  <c r="M91"/>
  <c r="V67"/>
  <c r="V68"/>
  <c r="V73"/>
  <c r="V74"/>
  <c r="V76"/>
  <c r="V78"/>
  <c r="M8"/>
  <c r="Q84"/>
  <c r="Q85"/>
  <c r="Q86"/>
  <c r="Q87"/>
  <c r="Q88"/>
  <c r="Q89"/>
  <c r="Q91"/>
  <c r="Q92"/>
  <c r="U127"/>
  <c r="U128"/>
  <c r="U129"/>
  <c r="U130"/>
  <c r="U131"/>
  <c r="U132"/>
  <c r="U133"/>
  <c r="U134"/>
  <c r="U135"/>
  <c r="U136"/>
  <c r="U137"/>
  <c r="U138"/>
  <c r="U139"/>
  <c r="U141"/>
  <c r="U142"/>
  <c r="U143"/>
  <c r="U144"/>
  <c r="U145"/>
  <c r="U146"/>
  <c r="U147"/>
  <c r="U148"/>
  <c r="U149"/>
  <c r="U151"/>
  <c r="U152"/>
  <c r="N187"/>
  <c r="N188"/>
  <c r="N190"/>
  <c r="V190"/>
  <c r="N191"/>
  <c r="W191"/>
  <c r="N194"/>
  <c r="L194"/>
  <c r="V127"/>
  <c r="V128"/>
  <c r="V129"/>
  <c r="V130"/>
  <c r="V131"/>
  <c r="V132"/>
  <c r="V133"/>
  <c r="V134"/>
  <c r="V135"/>
  <c r="V136"/>
  <c r="V137"/>
  <c r="V138"/>
  <c r="V139"/>
  <c r="V141"/>
  <c r="V142"/>
  <c r="V143"/>
  <c r="V147"/>
  <c r="V148"/>
  <c r="V149"/>
  <c r="V151"/>
  <c r="N195"/>
  <c r="N199"/>
  <c r="M199"/>
  <c r="L199"/>
  <c r="N201"/>
  <c r="M201"/>
  <c r="L201"/>
  <c r="N202"/>
  <c r="N203"/>
  <c r="L203"/>
  <c r="N207"/>
  <c r="L207"/>
  <c r="N209"/>
  <c r="N211"/>
  <c r="M211"/>
  <c r="L211"/>
  <c r="H127"/>
  <c r="H128"/>
  <c r="H129"/>
  <c r="H130"/>
  <c r="H131"/>
  <c r="H132"/>
  <c r="H133"/>
  <c r="H134"/>
  <c r="H135"/>
  <c r="H136"/>
  <c r="H137"/>
  <c r="H138"/>
  <c r="H139"/>
  <c r="H141"/>
  <c r="H142"/>
  <c r="H143"/>
  <c r="H144"/>
  <c r="H145"/>
  <c r="H146"/>
  <c r="H147"/>
  <c r="H148"/>
  <c r="H149"/>
  <c r="H151"/>
  <c r="H152"/>
  <c r="Q191"/>
  <c r="M195"/>
  <c r="N196"/>
  <c r="L196"/>
  <c r="U272"/>
  <c r="U212"/>
  <c r="V247"/>
  <c r="V248"/>
  <c r="V249"/>
  <c r="V250"/>
  <c r="V251"/>
  <c r="V252"/>
  <c r="V253"/>
  <c r="V254"/>
  <c r="V255"/>
  <c r="V256"/>
  <c r="V257"/>
  <c r="V258"/>
  <c r="V259"/>
  <c r="V261"/>
  <c r="V262"/>
  <c r="V263"/>
  <c r="V267"/>
  <c r="V268"/>
  <c r="V269"/>
  <c r="V271"/>
  <c r="H250"/>
  <c r="H251"/>
  <c r="H252"/>
  <c r="H253"/>
  <c r="H254"/>
  <c r="H255"/>
  <c r="H256"/>
  <c r="H257"/>
  <c r="H258"/>
  <c r="H259"/>
  <c r="H261"/>
  <c r="H262"/>
  <c r="H263"/>
  <c r="H264"/>
  <c r="H265"/>
  <c r="H266"/>
  <c r="H267"/>
  <c r="H268"/>
  <c r="H269"/>
  <c r="H271"/>
  <c r="H272"/>
  <c r="G6" i="37"/>
  <c r="L189" i="213" l="1"/>
  <c r="M189"/>
  <c r="L198"/>
  <c r="N189"/>
  <c r="N193"/>
  <c r="M193"/>
  <c r="L193"/>
  <c r="L190"/>
  <c r="M190"/>
  <c r="N198"/>
  <c r="L188"/>
  <c r="M188"/>
  <c r="N249"/>
  <c r="L249"/>
  <c r="M249"/>
  <c r="N192"/>
  <c r="L192"/>
  <c r="M192"/>
  <c r="L191"/>
  <c r="M191"/>
  <c r="N248"/>
  <c r="M248"/>
  <c r="L248"/>
  <c r="N252"/>
  <c r="M252"/>
  <c r="L252"/>
  <c r="N136"/>
  <c r="M136"/>
  <c r="L136"/>
  <c r="N83"/>
  <c r="L83"/>
  <c r="M81"/>
  <c r="N81"/>
  <c r="L81"/>
  <c r="M78"/>
  <c r="L78"/>
  <c r="N78"/>
  <c r="M76"/>
  <c r="L76"/>
  <c r="N76"/>
  <c r="M72"/>
  <c r="N72"/>
  <c r="L72"/>
  <c r="M68"/>
  <c r="L68"/>
  <c r="N68"/>
  <c r="N259"/>
  <c r="M259"/>
  <c r="L259"/>
  <c r="N255"/>
  <c r="M255"/>
  <c r="L255"/>
  <c r="N251"/>
  <c r="M251"/>
  <c r="L251"/>
  <c r="N139"/>
  <c r="M139"/>
  <c r="L139"/>
  <c r="N135"/>
  <c r="M135"/>
  <c r="L135"/>
  <c r="N131"/>
  <c r="M131"/>
  <c r="L131"/>
  <c r="N127"/>
  <c r="M127"/>
  <c r="L127"/>
  <c r="N269"/>
  <c r="N256"/>
  <c r="M256"/>
  <c r="L256"/>
  <c r="N149"/>
  <c r="N132"/>
  <c r="M132"/>
  <c r="L132"/>
  <c r="M74"/>
  <c r="L74"/>
  <c r="N74"/>
  <c r="N263"/>
  <c r="L263"/>
  <c r="N254"/>
  <c r="M254"/>
  <c r="L254"/>
  <c r="N147"/>
  <c r="N143"/>
  <c r="L143"/>
  <c r="N134"/>
  <c r="M134"/>
  <c r="L134"/>
  <c r="N130"/>
  <c r="M130"/>
  <c r="L130"/>
  <c r="M79"/>
  <c r="N79"/>
  <c r="L79"/>
  <c r="M77"/>
  <c r="L77"/>
  <c r="N77"/>
  <c r="M75"/>
  <c r="L75"/>
  <c r="N75"/>
  <c r="M73"/>
  <c r="L73"/>
  <c r="N73"/>
  <c r="M71"/>
  <c r="N71"/>
  <c r="L71"/>
  <c r="M69"/>
  <c r="L69"/>
  <c r="N69"/>
  <c r="M67"/>
  <c r="L67"/>
  <c r="N67"/>
  <c r="N261"/>
  <c r="M261"/>
  <c r="L261"/>
  <c r="N141"/>
  <c r="M141"/>
  <c r="L141"/>
  <c r="N128"/>
  <c r="M128"/>
  <c r="L128"/>
  <c r="M70"/>
  <c r="N70"/>
  <c r="L70"/>
  <c r="N267"/>
  <c r="L267"/>
  <c r="N258"/>
  <c r="M258"/>
  <c r="L258"/>
  <c r="N250"/>
  <c r="M250"/>
  <c r="L250"/>
  <c r="N138"/>
  <c r="M138"/>
  <c r="L138"/>
  <c r="N271"/>
  <c r="M271"/>
  <c r="L271"/>
  <c r="N262"/>
  <c r="L262"/>
  <c r="N257"/>
  <c r="M257"/>
  <c r="L257"/>
  <c r="N253"/>
  <c r="M253"/>
  <c r="L253"/>
  <c r="N151"/>
  <c r="M151"/>
  <c r="L151"/>
  <c r="N137"/>
  <c r="M137"/>
  <c r="L137"/>
  <c r="N133"/>
  <c r="M133"/>
  <c r="L133"/>
  <c r="N129"/>
  <c r="M129"/>
  <c r="L129"/>
</calcChain>
</file>

<file path=xl/sharedStrings.xml><?xml version="1.0" encoding="utf-8"?>
<sst xmlns="http://schemas.openxmlformats.org/spreadsheetml/2006/main" count="280" uniqueCount="163">
  <si>
    <t>단말기 출고가</t>
  </si>
  <si>
    <t>-</t>
    <phoneticPr fontId="107" type="noConversion"/>
  </si>
  <si>
    <t>공시지원금</t>
    <phoneticPr fontId="107" type="noConversion"/>
  </si>
  <si>
    <t>=</t>
    <phoneticPr fontId="107" type="noConversion"/>
  </si>
  <si>
    <t>할부원금</t>
    <phoneticPr fontId="107" type="noConversion"/>
  </si>
  <si>
    <t>단말기 출고가</t>
    <phoneticPr fontId="107" type="noConversion"/>
  </si>
  <si>
    <t>현금 구매가</t>
    <phoneticPr fontId="107" type="noConversion"/>
  </si>
  <si>
    <t>제휴포인트 할인</t>
  </si>
  <si>
    <t>제휴포인트 할인</t>
    <phoneticPr fontId="107" type="noConversion"/>
  </si>
  <si>
    <r>
      <rPr>
        <sz val="16"/>
        <color theme="1"/>
        <rFont val="맑은 고딕"/>
        <family val="3"/>
        <charset val="129"/>
        <scheme val="minor"/>
      </rPr>
      <t>공시지원금 현금 개통 시</t>
    </r>
    <r>
      <rPr>
        <sz val="18"/>
        <color theme="1"/>
        <rFont val="맑은 고딕"/>
        <family val="3"/>
        <charset val="129"/>
        <scheme val="minor"/>
      </rPr>
      <t xml:space="preserve"> </t>
    </r>
    <r>
      <rPr>
        <b/>
        <sz val="18"/>
        <color theme="1"/>
        <rFont val="맑은 고딕"/>
        <family val="3"/>
        <charset val="129"/>
        <scheme val="minor"/>
      </rPr>
      <t>(예시)</t>
    </r>
  </si>
  <si>
    <t>현금개통 시 추가할인은 고객님께 지급되지 않습니다</t>
  </si>
  <si>
    <t>현금 구매가 진행 시 할부원금 0원 개통진행</t>
  </si>
  <si>
    <t>현금 구매가 진행 시 (제휴할인+고객님 입금) 합산하여 할부원금 0원 개통진행 됩니다</t>
  </si>
  <si>
    <r>
      <rPr>
        <sz val="16"/>
        <color theme="1"/>
        <rFont val="맑은 고딕"/>
        <family val="3"/>
        <charset val="129"/>
        <scheme val="minor"/>
      </rPr>
      <t xml:space="preserve">선택약정 할부 개통 시 </t>
    </r>
    <r>
      <rPr>
        <b/>
        <sz val="18"/>
        <rFont val="맑은 고딕"/>
        <family val="3"/>
        <charset val="129"/>
        <scheme val="minor"/>
      </rPr>
      <t>(예시)</t>
    </r>
  </si>
  <si>
    <t>할부 개통 시 할부이자 5.9% 발생됨</t>
  </si>
  <si>
    <r>
      <rPr>
        <sz val="16"/>
        <color theme="1"/>
        <rFont val="맑은 고딕"/>
        <family val="3"/>
        <charset val="129"/>
        <scheme val="minor"/>
      </rPr>
      <t>선택약정 현금 개통 시</t>
    </r>
    <r>
      <rPr>
        <sz val="18"/>
        <color theme="1"/>
        <rFont val="맑은 고딕"/>
        <family val="3"/>
        <charset val="129"/>
        <scheme val="minor"/>
      </rPr>
      <t xml:space="preserve"> </t>
    </r>
    <r>
      <rPr>
        <b/>
        <sz val="18"/>
        <color theme="1"/>
        <rFont val="맑은 고딕"/>
        <family val="3"/>
        <charset val="129"/>
        <scheme val="minor"/>
      </rPr>
      <t>(예시)</t>
    </r>
  </si>
  <si>
    <t>할부/현금 개통 시 진행되는 예시 입니다.</t>
  </si>
  <si>
    <r>
      <t xml:space="preserve">공시지원금 할부 개통 시 </t>
    </r>
    <r>
      <rPr>
        <b/>
        <sz val="18"/>
        <color theme="1"/>
        <rFont val="맑은 고딕"/>
        <family val="3"/>
        <charset val="129"/>
        <scheme val="minor"/>
      </rPr>
      <t>(예시)</t>
    </r>
  </si>
  <si>
    <t>현금 구매가 진행 시 할부원금 0원 개통진행</t>
    <phoneticPr fontId="107" type="noConversion"/>
  </si>
  <si>
    <t>개통한 달 다음달 말일 제휴할인 포인트 지급</t>
    <phoneticPr fontId="107" type="noConversion"/>
  </si>
  <si>
    <t>은행명</t>
    <phoneticPr fontId="107" type="noConversion"/>
  </si>
  <si>
    <t>예금주 생년월일</t>
    <phoneticPr fontId="129" type="noConversion"/>
  </si>
  <si>
    <t>※ 현재 사용중인 통신사에서 요금납부시 카드 납부시면 신용카드에 계좌이체이시면 자동이체 계좌에 해당내용 작성</t>
    <phoneticPr fontId="107" type="noConversion"/>
  </si>
  <si>
    <t>SKT BIZ특판 3-7호 ver.0310</t>
    <phoneticPr fontId="107" type="noConversion"/>
  </si>
  <si>
    <t>부서명</t>
    <phoneticPr fontId="107" type="noConversion"/>
  </si>
  <si>
    <t>연락처 (직장)</t>
    <phoneticPr fontId="107" type="noConversion"/>
  </si>
  <si>
    <t>고객명</t>
    <phoneticPr fontId="107" type="noConversion"/>
  </si>
  <si>
    <t>직장 주소</t>
    <phoneticPr fontId="107" type="noConversion"/>
  </si>
  <si>
    <t>e-mail</t>
    <phoneticPr fontId="107" type="noConversion"/>
  </si>
  <si>
    <t>＠</t>
    <phoneticPr fontId="129" type="noConversion"/>
  </si>
  <si>
    <t>기타 사항</t>
    <phoneticPr fontId="107" type="noConversion"/>
  </si>
  <si>
    <r>
      <t xml:space="preserve">※ </t>
    </r>
    <r>
      <rPr>
        <b/>
        <sz val="24"/>
        <color theme="1"/>
        <rFont val="맑은 고딕"/>
        <family val="3"/>
        <charset val="129"/>
        <scheme val="minor"/>
      </rPr>
      <t>가입자 정보</t>
    </r>
    <r>
      <rPr>
        <sz val="24"/>
        <color theme="1"/>
        <rFont val="맑은 고딕"/>
        <family val="3"/>
        <charset val="129"/>
        <scheme val="minor"/>
      </rPr>
      <t xml:space="preserve"> ※</t>
    </r>
    <phoneticPr fontId="107" type="noConversion"/>
  </si>
  <si>
    <t>생년 월일</t>
    <phoneticPr fontId="107" type="noConversion"/>
  </si>
  <si>
    <t>휴대폰 번호</t>
    <phoneticPr fontId="107" type="noConversion"/>
  </si>
  <si>
    <t>신청인과의 관계</t>
    <phoneticPr fontId="107" type="noConversion"/>
  </si>
  <si>
    <t>희망 요금제</t>
    <phoneticPr fontId="107" type="noConversion"/>
  </si>
  <si>
    <t>가입 유형</t>
    <phoneticPr fontId="107" type="noConversion"/>
  </si>
  <si>
    <r>
      <rPr>
        <sz val="20"/>
        <color theme="1"/>
        <rFont val="맑은 고딕"/>
        <family val="3"/>
        <charset val="129"/>
        <scheme val="minor"/>
      </rPr>
      <t>①</t>
    </r>
    <r>
      <rPr>
        <sz val="14"/>
        <color theme="1"/>
        <rFont val="맑은 고딕"/>
        <family val="3"/>
        <charset val="129"/>
        <scheme val="minor"/>
      </rPr>
      <t xml:space="preserve"> 010신규 </t>
    </r>
    <r>
      <rPr>
        <sz val="16"/>
        <color theme="1"/>
        <rFont val="맑은 고딕"/>
        <family val="3"/>
        <charset val="129"/>
        <scheme val="minor"/>
      </rPr>
      <t>(</t>
    </r>
    <r>
      <rPr>
        <sz val="12"/>
        <color theme="1"/>
        <rFont val="맑은 고딕"/>
        <family val="3"/>
        <charset val="129"/>
        <scheme val="minor"/>
      </rPr>
      <t xml:space="preserve"> 기존 사용 통신사 없이</t>
    </r>
    <r>
      <rPr>
        <sz val="13"/>
        <color theme="1"/>
        <rFont val="맑은 고딕"/>
        <family val="3"/>
        <charset val="129"/>
        <scheme val="minor"/>
      </rPr>
      <t xml:space="preserve"> </t>
    </r>
    <r>
      <rPr>
        <sz val="12"/>
        <color theme="1"/>
        <rFont val="맑은 고딕"/>
        <family val="3"/>
        <charset val="129"/>
        <scheme val="minor"/>
      </rPr>
      <t>신규</t>
    </r>
    <r>
      <rPr>
        <sz val="13"/>
        <color theme="1"/>
        <rFont val="맑은 고딕"/>
        <family val="3"/>
        <charset val="129"/>
        <scheme val="minor"/>
      </rPr>
      <t xml:space="preserve"> </t>
    </r>
    <r>
      <rPr>
        <sz val="12"/>
        <color theme="1"/>
        <rFont val="맑은 고딕"/>
        <family val="3"/>
        <charset val="129"/>
        <scheme val="minor"/>
      </rPr>
      <t xml:space="preserve">가입 고객 </t>
    </r>
    <r>
      <rPr>
        <sz val="16"/>
        <color theme="1"/>
        <rFont val="맑은 고딕"/>
        <family val="3"/>
        <charset val="129"/>
        <scheme val="minor"/>
      </rPr>
      <t>)</t>
    </r>
    <r>
      <rPr>
        <sz val="14"/>
        <color theme="1"/>
        <rFont val="맑은 고딕"/>
        <family val="3"/>
        <charset val="129"/>
        <scheme val="minor"/>
      </rPr>
      <t xml:space="preserve">    </t>
    </r>
    <r>
      <rPr>
        <sz val="20"/>
        <color theme="1"/>
        <rFont val="맑은 고딕"/>
        <family val="3"/>
        <charset val="129"/>
        <scheme val="minor"/>
      </rPr>
      <t>②</t>
    </r>
    <r>
      <rPr>
        <sz val="14"/>
        <color theme="1"/>
        <rFont val="맑은 고딕"/>
        <family val="3"/>
        <charset val="129"/>
        <scheme val="minor"/>
      </rPr>
      <t xml:space="preserve"> 번호이동 </t>
    </r>
    <r>
      <rPr>
        <sz val="16"/>
        <color theme="1"/>
        <rFont val="맑은 고딕"/>
        <family val="3"/>
        <charset val="129"/>
        <scheme val="minor"/>
      </rPr>
      <t>(</t>
    </r>
    <r>
      <rPr>
        <sz val="13"/>
        <color theme="1"/>
        <rFont val="맑은 고딕"/>
        <family val="3"/>
        <charset val="129"/>
        <scheme val="minor"/>
      </rPr>
      <t xml:space="preserve"> KT/LG 가입고객이 SKT로 가입 고객 </t>
    </r>
    <r>
      <rPr>
        <sz val="16"/>
        <color theme="1"/>
        <rFont val="맑은 고딕"/>
        <family val="3"/>
        <charset val="129"/>
        <scheme val="minor"/>
      </rPr>
      <t>)</t>
    </r>
    <r>
      <rPr>
        <sz val="14"/>
        <color theme="1"/>
        <rFont val="맑은 고딕"/>
        <family val="3"/>
        <charset val="129"/>
        <scheme val="minor"/>
      </rPr>
      <t xml:space="preserve">     </t>
    </r>
    <r>
      <rPr>
        <sz val="20"/>
        <color theme="1"/>
        <rFont val="맑은 고딕"/>
        <family val="3"/>
        <charset val="129"/>
        <scheme val="minor"/>
      </rPr>
      <t>③</t>
    </r>
    <r>
      <rPr>
        <sz val="14"/>
        <color theme="1"/>
        <rFont val="맑은 고딕"/>
        <family val="3"/>
        <charset val="129"/>
        <scheme val="minor"/>
      </rPr>
      <t xml:space="preserve"> 기기변경 </t>
    </r>
    <r>
      <rPr>
        <sz val="16"/>
        <color theme="1"/>
        <rFont val="맑은 고딕"/>
        <family val="3"/>
        <charset val="129"/>
        <scheme val="minor"/>
      </rPr>
      <t>(</t>
    </r>
    <r>
      <rPr>
        <sz val="13"/>
        <color theme="1"/>
        <rFont val="맑은 고딕"/>
        <family val="3"/>
        <charset val="129"/>
        <scheme val="minor"/>
      </rPr>
      <t xml:space="preserve"> 기존 SKT 고객 </t>
    </r>
    <r>
      <rPr>
        <sz val="16"/>
        <color theme="1"/>
        <rFont val="맑은 고딕"/>
        <family val="3"/>
        <charset val="129"/>
        <scheme val="minor"/>
      </rPr>
      <t>)</t>
    </r>
    <phoneticPr fontId="107" type="noConversion"/>
  </si>
  <si>
    <r>
      <rPr>
        <sz val="28"/>
        <color theme="1"/>
        <rFont val="맑은 고딕"/>
        <family val="3"/>
        <charset val="129"/>
        <scheme val="minor"/>
      </rPr>
      <t>①</t>
    </r>
    <r>
      <rPr>
        <sz val="12"/>
        <color theme="1"/>
        <rFont val="맑은 고딕"/>
        <family val="3"/>
        <charset val="129"/>
        <scheme val="minor"/>
      </rPr>
      <t xml:space="preserve"> </t>
    </r>
    <r>
      <rPr>
        <sz val="18"/>
        <color theme="1"/>
        <rFont val="맑은 고딕"/>
        <family val="3"/>
        <charset val="129"/>
        <scheme val="minor"/>
      </rPr>
      <t>SKT</t>
    </r>
    <r>
      <rPr>
        <sz val="12"/>
        <color theme="1"/>
        <rFont val="맑은 고딕"/>
        <family val="3"/>
        <charset val="129"/>
        <scheme val="minor"/>
      </rPr>
      <t xml:space="preserve">         </t>
    </r>
    <r>
      <rPr>
        <sz val="28"/>
        <color theme="1"/>
        <rFont val="맑은 고딕"/>
        <family val="3"/>
        <charset val="129"/>
        <scheme val="minor"/>
      </rPr>
      <t>②</t>
    </r>
    <r>
      <rPr>
        <sz val="12"/>
        <color theme="1"/>
        <rFont val="맑은 고딕"/>
        <family val="3"/>
        <charset val="129"/>
        <scheme val="minor"/>
      </rPr>
      <t xml:space="preserve"> </t>
    </r>
    <r>
      <rPr>
        <sz val="18"/>
        <color theme="1"/>
        <rFont val="맑은 고딕"/>
        <family val="3"/>
        <charset val="129"/>
        <scheme val="minor"/>
      </rPr>
      <t>KT</t>
    </r>
    <r>
      <rPr>
        <sz val="12"/>
        <color theme="1"/>
        <rFont val="맑은 고딕"/>
        <family val="3"/>
        <charset val="129"/>
        <scheme val="minor"/>
      </rPr>
      <t xml:space="preserve">         </t>
    </r>
    <r>
      <rPr>
        <sz val="28"/>
        <rFont val="맑은 고딕"/>
        <family val="3"/>
        <charset val="129"/>
        <scheme val="minor"/>
      </rPr>
      <t>③</t>
    </r>
    <r>
      <rPr>
        <sz val="12"/>
        <color theme="1"/>
        <rFont val="맑은 고딕"/>
        <family val="3"/>
        <charset val="129"/>
        <scheme val="minor"/>
      </rPr>
      <t xml:space="preserve"> </t>
    </r>
    <r>
      <rPr>
        <sz val="18"/>
        <color theme="1"/>
        <rFont val="맑은 고딕"/>
        <family val="3"/>
        <charset val="129"/>
        <scheme val="minor"/>
      </rPr>
      <t xml:space="preserve">LG U+ </t>
    </r>
    <r>
      <rPr>
        <sz val="12"/>
        <color theme="1"/>
        <rFont val="맑은 고딕"/>
        <family val="3"/>
        <charset val="129"/>
        <scheme val="minor"/>
      </rPr>
      <t xml:space="preserve">                           </t>
    </r>
    <r>
      <rPr>
        <sz val="28"/>
        <color theme="1"/>
        <rFont val="맑은 고딕"/>
        <family val="3"/>
        <charset val="129"/>
        <scheme val="minor"/>
      </rPr>
      <t>④</t>
    </r>
    <r>
      <rPr>
        <sz val="12"/>
        <color theme="1"/>
        <rFont val="맑은 고딕"/>
        <family val="3"/>
        <charset val="129"/>
        <scheme val="minor"/>
      </rPr>
      <t xml:space="preserve"> </t>
    </r>
    <r>
      <rPr>
        <sz val="18"/>
        <color theme="1"/>
        <rFont val="맑은 고딕"/>
        <family val="3"/>
        <charset val="129"/>
        <scheme val="minor"/>
      </rPr>
      <t>MVNO</t>
    </r>
    <r>
      <rPr>
        <sz val="14"/>
        <color theme="1"/>
        <rFont val="맑은 고딕"/>
        <family val="3"/>
        <charset val="129"/>
        <scheme val="minor"/>
      </rPr>
      <t xml:space="preserve"> </t>
    </r>
    <r>
      <rPr>
        <sz val="16"/>
        <color theme="1"/>
        <rFont val="맑은 고딕"/>
        <family val="3"/>
        <charset val="129"/>
        <scheme val="minor"/>
      </rPr>
      <t>(</t>
    </r>
    <r>
      <rPr>
        <sz val="14"/>
        <color theme="1"/>
        <rFont val="맑은 고딕"/>
        <family val="3"/>
        <charset val="129"/>
        <scheme val="minor"/>
      </rPr>
      <t xml:space="preserve"> 통신사 </t>
    </r>
    <r>
      <rPr>
        <b/>
        <sz val="14"/>
        <color theme="1"/>
        <rFont val="맑은 고딕"/>
        <family val="3"/>
        <charset val="129"/>
        <scheme val="minor"/>
      </rPr>
      <t>:</t>
    </r>
    <r>
      <rPr>
        <sz val="14"/>
        <color theme="1"/>
        <rFont val="맑은 고딕"/>
        <family val="3"/>
        <charset val="129"/>
        <scheme val="minor"/>
      </rPr>
      <t xml:space="preserve">                              </t>
    </r>
    <r>
      <rPr>
        <sz val="16"/>
        <color theme="1"/>
        <rFont val="맑은 고딕"/>
        <family val="3"/>
        <charset val="129"/>
        <scheme val="minor"/>
      </rPr>
      <t>)</t>
    </r>
    <phoneticPr fontId="107" type="noConversion"/>
  </si>
  <si>
    <r>
      <rPr>
        <sz val="24"/>
        <color theme="1"/>
        <rFont val="맑은 고딕"/>
        <family val="3"/>
        <charset val="129"/>
        <scheme val="minor"/>
      </rPr>
      <t>①</t>
    </r>
    <r>
      <rPr>
        <sz val="12"/>
        <color theme="1"/>
        <rFont val="맑은 고딕"/>
        <family val="3"/>
        <charset val="129"/>
        <scheme val="minor"/>
      </rPr>
      <t xml:space="preserve"> </t>
    </r>
    <r>
      <rPr>
        <sz val="16"/>
        <color theme="1"/>
        <rFont val="맑은 고딕"/>
        <family val="3"/>
        <charset val="129"/>
        <scheme val="minor"/>
      </rPr>
      <t>공시지원금 약정</t>
    </r>
    <r>
      <rPr>
        <sz val="14"/>
        <color theme="1"/>
        <rFont val="맑은 고딕"/>
        <family val="3"/>
        <charset val="129"/>
        <scheme val="minor"/>
      </rPr>
      <t xml:space="preserve"> </t>
    </r>
    <r>
      <rPr>
        <sz val="16"/>
        <color theme="1"/>
        <rFont val="맑은 고딕"/>
        <family val="3"/>
        <charset val="129"/>
        <scheme val="minor"/>
      </rPr>
      <t>(</t>
    </r>
    <r>
      <rPr>
        <sz val="13"/>
        <color theme="1"/>
        <rFont val="맑은 고딕"/>
        <family val="3"/>
        <charset val="129"/>
        <scheme val="minor"/>
      </rPr>
      <t>24개월</t>
    </r>
    <r>
      <rPr>
        <sz val="16"/>
        <color theme="1"/>
        <rFont val="맑은 고딕"/>
        <family val="3"/>
        <charset val="129"/>
        <scheme val="minor"/>
      </rPr>
      <t>)</t>
    </r>
    <r>
      <rPr>
        <sz val="13"/>
        <color theme="1"/>
        <rFont val="맑은 고딕"/>
        <family val="3"/>
        <charset val="129"/>
        <scheme val="minor"/>
      </rPr>
      <t xml:space="preserve"> </t>
    </r>
    <r>
      <rPr>
        <sz val="16"/>
        <color theme="1"/>
        <rFont val="맑은 고딕"/>
        <family val="3"/>
        <charset val="129"/>
        <scheme val="minor"/>
      </rPr>
      <t>(</t>
    </r>
    <r>
      <rPr>
        <sz val="13"/>
        <color theme="1"/>
        <rFont val="맑은 고딕"/>
        <family val="3"/>
        <charset val="129"/>
        <scheme val="minor"/>
      </rPr>
      <t>할부원금 할인</t>
    </r>
    <r>
      <rPr>
        <sz val="16"/>
        <color theme="1"/>
        <rFont val="맑은 고딕"/>
        <family val="3"/>
        <charset val="129"/>
        <scheme val="minor"/>
      </rPr>
      <t>)</t>
    </r>
    <r>
      <rPr>
        <sz val="12"/>
        <color theme="1"/>
        <rFont val="맑은 고딕"/>
        <family val="3"/>
        <charset val="129"/>
        <scheme val="minor"/>
      </rPr>
      <t xml:space="preserve">          </t>
    </r>
    <r>
      <rPr>
        <sz val="24"/>
        <color theme="1"/>
        <rFont val="맑은 고딕"/>
        <family val="3"/>
        <charset val="129"/>
        <scheme val="minor"/>
      </rPr>
      <t>②</t>
    </r>
    <r>
      <rPr>
        <sz val="12"/>
        <color theme="1"/>
        <rFont val="맑은 고딕"/>
        <family val="3"/>
        <charset val="129"/>
        <scheme val="minor"/>
      </rPr>
      <t xml:space="preserve"> </t>
    </r>
    <r>
      <rPr>
        <sz val="16"/>
        <color theme="1"/>
        <rFont val="맑은 고딕"/>
        <family val="3"/>
        <charset val="129"/>
        <scheme val="minor"/>
      </rPr>
      <t>선택 약정</t>
    </r>
    <r>
      <rPr>
        <sz val="14"/>
        <color theme="1"/>
        <rFont val="맑은 고딕"/>
        <family val="3"/>
        <charset val="129"/>
        <scheme val="minor"/>
      </rPr>
      <t xml:space="preserve"> </t>
    </r>
    <r>
      <rPr>
        <sz val="16"/>
        <color theme="1"/>
        <rFont val="맑은 고딕"/>
        <family val="3"/>
        <charset val="129"/>
        <scheme val="minor"/>
      </rPr>
      <t>(</t>
    </r>
    <r>
      <rPr>
        <sz val="13"/>
        <color theme="1"/>
        <rFont val="맑은 고딕"/>
        <family val="3"/>
        <charset val="129"/>
        <scheme val="minor"/>
      </rPr>
      <t>12</t>
    </r>
    <r>
      <rPr>
        <sz val="16"/>
        <color theme="1"/>
        <rFont val="맑은 고딕"/>
        <family val="3"/>
        <charset val="129"/>
        <scheme val="minor"/>
      </rPr>
      <t>/</t>
    </r>
    <r>
      <rPr>
        <sz val="13"/>
        <color theme="1"/>
        <rFont val="맑은 고딕"/>
        <family val="3"/>
        <charset val="129"/>
        <scheme val="minor"/>
      </rPr>
      <t>24 개월 선택</t>
    </r>
    <r>
      <rPr>
        <sz val="16"/>
        <color theme="1"/>
        <rFont val="맑은 고딕"/>
        <family val="3"/>
        <charset val="129"/>
        <scheme val="minor"/>
      </rPr>
      <t>)</t>
    </r>
    <r>
      <rPr>
        <sz val="13"/>
        <color theme="1"/>
        <rFont val="맑은 고딕"/>
        <family val="3"/>
        <charset val="129"/>
        <scheme val="minor"/>
      </rPr>
      <t xml:space="preserve"> </t>
    </r>
    <r>
      <rPr>
        <sz val="16"/>
        <color theme="1"/>
        <rFont val="맑은 고딕"/>
        <family val="3"/>
        <charset val="129"/>
        <scheme val="minor"/>
      </rPr>
      <t>(</t>
    </r>
    <r>
      <rPr>
        <sz val="13"/>
        <color theme="1"/>
        <rFont val="맑은 고딕"/>
        <family val="3"/>
        <charset val="129"/>
        <scheme val="minor"/>
      </rPr>
      <t>요금 25% 할인</t>
    </r>
    <r>
      <rPr>
        <sz val="16"/>
        <color theme="1"/>
        <rFont val="맑은 고딕"/>
        <family val="3"/>
        <charset val="129"/>
        <scheme val="minor"/>
      </rPr>
      <t>)</t>
    </r>
    <phoneticPr fontId="107" type="noConversion"/>
  </si>
  <si>
    <r>
      <rPr>
        <sz val="18"/>
        <color theme="1"/>
        <rFont val="맑은 고딕"/>
        <family val="3"/>
        <charset val="129"/>
        <scheme val="minor"/>
      </rPr>
      <t>자동이체 계좌</t>
    </r>
    <r>
      <rPr>
        <sz val="24"/>
        <color theme="1"/>
        <rFont val="맑은 고딕"/>
        <family val="3"/>
        <charset val="129"/>
        <scheme val="minor"/>
      </rPr>
      <t xml:space="preserve">  </t>
    </r>
    <r>
      <rPr>
        <sz val="18"/>
        <color theme="1"/>
        <rFont val="맑은 고딕"/>
        <family val="3"/>
        <charset val="129"/>
        <scheme val="minor"/>
      </rPr>
      <t xml:space="preserve"> </t>
    </r>
    <r>
      <rPr>
        <sz val="14"/>
        <color rgb="FFFF0000"/>
        <rFont val="맑은 고딕"/>
        <family val="3"/>
        <charset val="129"/>
        <scheme val="minor"/>
      </rPr>
      <t>010신규</t>
    </r>
    <r>
      <rPr>
        <sz val="18"/>
        <color rgb="FFFF0000"/>
        <rFont val="맑은 고딕"/>
        <family val="3"/>
        <charset val="129"/>
        <scheme val="minor"/>
      </rPr>
      <t>/</t>
    </r>
    <r>
      <rPr>
        <sz val="14"/>
        <color rgb="FFFF0000"/>
        <rFont val="맑은 고딕"/>
        <family val="3"/>
        <charset val="129"/>
        <scheme val="minor"/>
      </rPr>
      <t>번호이동          신청자만 작성</t>
    </r>
    <phoneticPr fontId="107" type="noConversion"/>
  </si>
  <si>
    <t>계좌번호</t>
    <phoneticPr fontId="129" type="noConversion"/>
  </si>
  <si>
    <t>예금주</t>
    <phoneticPr fontId="107" type="noConversion"/>
  </si>
  <si>
    <t xml:space="preserve"> □ 신용카드 뒤 4자리</t>
    <phoneticPr fontId="129" type="noConversion"/>
  </si>
  <si>
    <t>택배 주소</t>
    <phoneticPr fontId="107" type="noConversion"/>
  </si>
  <si>
    <t>◈ SKT BIZ특판 신청서 ◈</t>
    <phoneticPr fontId="107" type="noConversion"/>
  </si>
  <si>
    <r>
      <t xml:space="preserve">※ </t>
    </r>
    <r>
      <rPr>
        <b/>
        <sz val="24"/>
        <color theme="1"/>
        <rFont val="맑은 고딕"/>
        <family val="3"/>
        <charset val="129"/>
        <scheme val="minor"/>
      </rPr>
      <t>신청자 정보</t>
    </r>
    <r>
      <rPr>
        <sz val="24"/>
        <color theme="1"/>
        <rFont val="맑은 고딕"/>
        <family val="3"/>
        <charset val="129"/>
        <scheme val="minor"/>
      </rPr>
      <t xml:space="preserve"> ※</t>
    </r>
    <phoneticPr fontId="107" type="noConversion"/>
  </si>
  <si>
    <t xml:space="preserve"> 회사명 </t>
    <phoneticPr fontId="107" type="noConversion"/>
  </si>
  <si>
    <t>연락처 (휴대폰)</t>
    <phoneticPr fontId="107" type="noConversion"/>
  </si>
  <si>
    <t>신청 모델 /           내장 메모리 /        신청 컬러</t>
    <phoneticPr fontId="107" type="noConversion"/>
  </si>
  <si>
    <r>
      <rPr>
        <sz val="20"/>
        <color theme="1"/>
        <rFont val="맑은 고딕"/>
        <family val="3"/>
        <charset val="129"/>
        <scheme val="minor"/>
      </rPr>
      <t>①</t>
    </r>
    <r>
      <rPr>
        <sz val="13"/>
        <color theme="1"/>
        <rFont val="맑은 고딕"/>
        <family val="3"/>
        <charset val="129"/>
        <scheme val="minor"/>
      </rPr>
      <t xml:space="preserve"> </t>
    </r>
    <r>
      <rPr>
        <sz val="14"/>
        <color theme="1"/>
        <rFont val="맑은 고딕"/>
        <family val="3"/>
        <charset val="129"/>
        <scheme val="minor"/>
      </rPr>
      <t>BAND 데이터 퍼펙트</t>
    </r>
    <r>
      <rPr>
        <sz val="13"/>
        <color theme="1"/>
        <rFont val="맑은 고딕"/>
        <family val="3"/>
        <charset val="129"/>
        <scheme val="minor"/>
      </rPr>
      <t xml:space="preserve">                                   </t>
    </r>
    <r>
      <rPr>
        <sz val="20"/>
        <color theme="1"/>
        <rFont val="맑은 고딕"/>
        <family val="3"/>
        <charset val="129"/>
        <scheme val="minor"/>
      </rPr>
      <t>②</t>
    </r>
    <r>
      <rPr>
        <sz val="13"/>
        <color theme="1"/>
        <rFont val="맑은 고딕"/>
        <family val="3"/>
        <charset val="129"/>
        <scheme val="minor"/>
      </rPr>
      <t xml:space="preserve"> </t>
    </r>
    <r>
      <rPr>
        <sz val="14"/>
        <color theme="1"/>
        <rFont val="맑은 고딕"/>
        <family val="3"/>
        <charset val="129"/>
        <scheme val="minor"/>
      </rPr>
      <t>BAND 데이터 6.5G</t>
    </r>
    <r>
      <rPr>
        <sz val="13"/>
        <color theme="1"/>
        <rFont val="맑은 고딕"/>
        <family val="3"/>
        <charset val="129"/>
        <scheme val="minor"/>
      </rPr>
      <t xml:space="preserve">                                      </t>
    </r>
    <r>
      <rPr>
        <sz val="20"/>
        <color theme="1"/>
        <rFont val="맑은 고딕"/>
        <family val="3"/>
        <charset val="129"/>
        <scheme val="minor"/>
      </rPr>
      <t>③</t>
    </r>
    <r>
      <rPr>
        <sz val="12"/>
        <color theme="1"/>
        <rFont val="맑은 고딕"/>
        <family val="3"/>
        <charset val="129"/>
        <scheme val="minor"/>
      </rPr>
      <t xml:space="preserve"> </t>
    </r>
    <r>
      <rPr>
        <sz val="14"/>
        <color theme="1"/>
        <rFont val="맑은 고딕"/>
        <family val="3"/>
        <charset val="129"/>
        <scheme val="minor"/>
      </rPr>
      <t xml:space="preserve">그외 요금제 </t>
    </r>
    <r>
      <rPr>
        <sz val="16"/>
        <color theme="1"/>
        <rFont val="맑은 고딕"/>
        <family val="3"/>
        <charset val="129"/>
        <scheme val="minor"/>
      </rPr>
      <t>(</t>
    </r>
    <r>
      <rPr>
        <sz val="14"/>
        <color theme="1"/>
        <rFont val="맑은 고딕"/>
        <family val="3"/>
        <charset val="129"/>
        <scheme val="minor"/>
      </rPr>
      <t xml:space="preserve">BAND 데이터                      </t>
    </r>
    <r>
      <rPr>
        <sz val="16"/>
        <color theme="1"/>
        <rFont val="맑은 고딕"/>
        <family val="3"/>
        <charset val="129"/>
        <scheme val="minor"/>
      </rPr>
      <t>)</t>
    </r>
    <phoneticPr fontId="107" type="noConversion"/>
  </si>
  <si>
    <t>사용중인 통신사</t>
    <phoneticPr fontId="107" type="noConversion"/>
  </si>
  <si>
    <t>구입 선택</t>
    <phoneticPr fontId="107" type="noConversion"/>
  </si>
  <si>
    <r>
      <rPr>
        <sz val="24"/>
        <color theme="1"/>
        <rFont val="맑은 고딕"/>
        <family val="3"/>
        <charset val="129"/>
        <scheme val="minor"/>
      </rPr>
      <t>①</t>
    </r>
    <r>
      <rPr>
        <sz val="16"/>
        <color theme="1"/>
        <rFont val="맑은 고딕"/>
        <family val="3"/>
        <charset val="129"/>
        <scheme val="minor"/>
      </rPr>
      <t xml:space="preserve"> 할부</t>
    </r>
    <r>
      <rPr>
        <sz val="14"/>
        <color theme="1"/>
        <rFont val="맑은 고딕"/>
        <family val="3"/>
        <charset val="129"/>
        <scheme val="minor"/>
      </rPr>
      <t xml:space="preserve"> </t>
    </r>
    <r>
      <rPr>
        <sz val="16"/>
        <color theme="1"/>
        <rFont val="맑은 고딕"/>
        <family val="3"/>
        <charset val="129"/>
        <scheme val="minor"/>
      </rPr>
      <t>(</t>
    </r>
    <r>
      <rPr>
        <sz val="14"/>
        <color theme="1"/>
        <rFont val="맑은 고딕"/>
        <family val="3"/>
        <charset val="129"/>
        <scheme val="minor"/>
      </rPr>
      <t xml:space="preserve"> 24개월 </t>
    </r>
    <r>
      <rPr>
        <sz val="16"/>
        <color theme="1"/>
        <rFont val="맑은 고딕"/>
        <family val="3"/>
        <charset val="129"/>
        <scheme val="minor"/>
      </rPr>
      <t>)</t>
    </r>
    <r>
      <rPr>
        <sz val="14"/>
        <color theme="1"/>
        <rFont val="맑은 고딕"/>
        <family val="3"/>
        <charset val="129"/>
        <scheme val="minor"/>
      </rPr>
      <t xml:space="preserve"> </t>
    </r>
    <r>
      <rPr>
        <sz val="16"/>
        <color theme="1"/>
        <rFont val="맑은 고딕"/>
        <family val="3"/>
        <charset val="129"/>
        <scheme val="minor"/>
      </rPr>
      <t xml:space="preserve">                                      </t>
    </r>
    <r>
      <rPr>
        <sz val="24"/>
        <color theme="1"/>
        <rFont val="맑은 고딕"/>
        <family val="3"/>
        <charset val="129"/>
        <scheme val="minor"/>
      </rPr>
      <t>②</t>
    </r>
    <r>
      <rPr>
        <sz val="16"/>
        <color theme="1"/>
        <rFont val="맑은 고딕"/>
        <family val="3"/>
        <charset val="129"/>
        <scheme val="minor"/>
      </rPr>
      <t xml:space="preserve"> 현금완납</t>
    </r>
    <r>
      <rPr>
        <sz val="14"/>
        <color theme="1"/>
        <rFont val="맑은 고딕"/>
        <family val="3"/>
        <charset val="129"/>
        <scheme val="minor"/>
      </rPr>
      <t xml:space="preserve"> </t>
    </r>
    <r>
      <rPr>
        <sz val="16"/>
        <color theme="1"/>
        <rFont val="맑은 고딕"/>
        <family val="3"/>
        <charset val="129"/>
        <scheme val="minor"/>
      </rPr>
      <t>(</t>
    </r>
    <r>
      <rPr>
        <sz val="14"/>
        <color theme="1"/>
        <rFont val="맑은 고딕"/>
        <family val="3"/>
        <charset val="129"/>
        <scheme val="minor"/>
      </rPr>
      <t xml:space="preserve"> 현금 구입가 </t>
    </r>
    <r>
      <rPr>
        <sz val="16"/>
        <color theme="1"/>
        <rFont val="맑은 고딕"/>
        <family val="3"/>
        <charset val="129"/>
        <scheme val="minor"/>
      </rPr>
      <t>)</t>
    </r>
    <phoneticPr fontId="107" type="noConversion"/>
  </si>
  <si>
    <t>약정 선택</t>
    <phoneticPr fontId="107" type="noConversion"/>
  </si>
  <si>
    <t>예금주 전화번호</t>
    <phoneticPr fontId="129" type="noConversion"/>
  </si>
  <si>
    <r>
      <rPr>
        <sz val="18"/>
        <color theme="1"/>
        <rFont val="맑은 고딕"/>
        <family val="3"/>
        <charset val="129"/>
        <scheme val="minor"/>
      </rPr>
      <t>사용자 인증</t>
    </r>
    <r>
      <rPr>
        <sz val="24"/>
        <color theme="1"/>
        <rFont val="맑은 고딕"/>
        <family val="3"/>
        <charset val="129"/>
        <scheme val="minor"/>
      </rPr>
      <t xml:space="preserve">  </t>
    </r>
    <r>
      <rPr>
        <sz val="18"/>
        <color theme="1"/>
        <rFont val="맑은 고딕"/>
        <family val="3"/>
        <charset val="129"/>
        <scheme val="minor"/>
      </rPr>
      <t xml:space="preserve">     </t>
    </r>
    <r>
      <rPr>
        <sz val="14"/>
        <color rgb="FFFF0000"/>
        <rFont val="맑은 고딕"/>
        <family val="3"/>
        <charset val="129"/>
        <scheme val="minor"/>
      </rPr>
      <t>번호이동                신청자만 작성</t>
    </r>
    <phoneticPr fontId="107" type="noConversion"/>
  </si>
  <si>
    <t xml:space="preserve"> □ 자동이체 계좌 뒤 4자리</t>
    <phoneticPr fontId="129" type="noConversion"/>
  </si>
  <si>
    <t>◈ 無 부가서비스 ◈</t>
    <phoneticPr fontId="129" type="noConversion"/>
  </si>
  <si>
    <r>
      <rPr>
        <b/>
        <sz val="55"/>
        <rFont val="맑은 고딕"/>
        <family val="3"/>
        <charset val="129"/>
      </rPr>
      <t>연합그룹 SKT BIZ 특판 정책</t>
    </r>
    <r>
      <rPr>
        <b/>
        <sz val="60"/>
        <rFont val="맑은 고딕"/>
        <family val="3"/>
        <charset val="129"/>
      </rPr>
      <t xml:space="preserve"> - </t>
    </r>
    <r>
      <rPr>
        <b/>
        <sz val="65"/>
        <rFont val="맑은 고딕"/>
        <family val="3"/>
        <charset val="129"/>
      </rPr>
      <t>BAND 데이터 퍼펙트S 요금제</t>
    </r>
    <r>
      <rPr>
        <b/>
        <sz val="55"/>
        <rFont val="맑은 고딕"/>
        <family val="3"/>
        <charset val="129"/>
      </rPr>
      <t xml:space="preserve"> </t>
    </r>
    <r>
      <rPr>
        <b/>
        <sz val="40"/>
        <rFont val="맑은 고딕"/>
        <family val="3"/>
        <charset val="129"/>
      </rPr>
      <t>( 75,900원 )</t>
    </r>
    <r>
      <rPr>
        <sz val="35"/>
        <rFont val="맑은 고딕"/>
        <family val="3"/>
        <charset val="129"/>
      </rPr>
      <t xml:space="preserve">     </t>
    </r>
    <r>
      <rPr>
        <sz val="40"/>
        <rFont val="맑은 고딕"/>
        <family val="3"/>
        <charset val="129"/>
      </rPr>
      <t xml:space="preserve">공시지원금 선택 시 </t>
    </r>
    <r>
      <rPr>
        <b/>
        <sz val="40"/>
        <rFont val="맑은 고딕"/>
        <family val="3"/>
        <charset val="129"/>
      </rPr>
      <t>월 75,900원</t>
    </r>
    <r>
      <rPr>
        <sz val="40"/>
        <rFont val="맑은 고딕"/>
        <family val="3"/>
        <charset val="129"/>
      </rPr>
      <t xml:space="preserve"> / 선택약정 선택 시 </t>
    </r>
    <r>
      <rPr>
        <b/>
        <sz val="40"/>
        <rFont val="맑은 고딕"/>
        <family val="3"/>
        <charset val="129"/>
      </rPr>
      <t>월 56,925원</t>
    </r>
    <r>
      <rPr>
        <sz val="35"/>
        <rFont val="맑은 고딕"/>
        <family val="3"/>
        <charset val="129"/>
      </rPr>
      <t xml:space="preserve">   </t>
    </r>
    <r>
      <rPr>
        <sz val="30"/>
        <rFont val="맑은 고딕"/>
        <family val="3"/>
        <charset val="129"/>
      </rPr>
      <t>(부가세 포함)</t>
    </r>
    <phoneticPr fontId="144" type="noConversion"/>
  </si>
  <si>
    <t>SKT BIZ특판 85-84호 ver.005</t>
    <phoneticPr fontId="107" type="noConversion"/>
  </si>
  <si>
    <r>
      <rPr>
        <sz val="50"/>
        <rFont val="맑은 고딕"/>
        <family val="3"/>
        <charset val="129"/>
      </rPr>
      <t>공시지원금</t>
    </r>
    <r>
      <rPr>
        <sz val="48"/>
        <rFont val="맑은 고딕"/>
        <family val="3"/>
        <charset val="129"/>
      </rPr>
      <t xml:space="preserve"> </t>
    </r>
    <r>
      <rPr>
        <sz val="28"/>
        <rFont val="맑은 고딕"/>
        <family val="3"/>
        <charset val="129"/>
      </rPr>
      <t>( 단말기 출고가 선할인 적용 ) / 약정 24개월 / 할부이자 (5.9%) 미포함</t>
    </r>
    <phoneticPr fontId="107" type="noConversion"/>
  </si>
  <si>
    <r>
      <rPr>
        <sz val="50"/>
        <rFont val="맑은 고딕"/>
        <family val="3"/>
        <charset val="129"/>
      </rPr>
      <t>선택약정</t>
    </r>
    <r>
      <rPr>
        <sz val="48"/>
        <rFont val="맑은 고딕"/>
        <family val="3"/>
        <charset val="129"/>
      </rPr>
      <t xml:space="preserve"> </t>
    </r>
    <r>
      <rPr>
        <sz val="28"/>
        <rFont val="맑은 고딕"/>
        <family val="3"/>
        <charset val="129"/>
      </rPr>
      <t>( 월 요금 25% 할인 ) / 약정 12개월,24개월 선택가능 / 할부이자 (5.9%) 미포함</t>
    </r>
    <phoneticPr fontId="107" type="noConversion"/>
  </si>
  <si>
    <t>단말기</t>
    <phoneticPr fontId="144" type="noConversion"/>
  </si>
  <si>
    <t>모델명</t>
    <phoneticPr fontId="144" type="noConversion"/>
  </si>
  <si>
    <t>출고가</t>
    <phoneticPr fontId="144" type="noConversion"/>
  </si>
  <si>
    <t>개통후 D+185일 이후           요금제 변경 가능</t>
    <phoneticPr fontId="144" type="noConversion"/>
  </si>
  <si>
    <r>
      <t xml:space="preserve">할부구입 선택 시 지원금                      </t>
    </r>
    <r>
      <rPr>
        <sz val="30"/>
        <color rgb="FF0070C0"/>
        <rFont val="맑은 고딕"/>
        <family val="3"/>
        <charset val="129"/>
      </rPr>
      <t>( 특판 할인 익월 말 지급 )</t>
    </r>
  </si>
  <si>
    <r>
      <rPr>
        <sz val="36"/>
        <color rgb="FF00B050"/>
        <rFont val="맑은 고딕"/>
        <family val="3"/>
        <charset val="129"/>
      </rPr>
      <t>현금구입 선택 시 현금가</t>
    </r>
    <r>
      <rPr>
        <sz val="48"/>
        <color rgb="FF00B050"/>
        <rFont val="맑은 고딕"/>
        <family val="3"/>
        <charset val="129"/>
      </rPr>
      <t xml:space="preserve"> </t>
    </r>
    <r>
      <rPr>
        <sz val="30"/>
        <color rgb="FF00B050"/>
        <rFont val="맑은 고딕"/>
        <family val="3"/>
        <charset val="129"/>
      </rPr>
      <t xml:space="preserve">                    ( 특판 할인 선 할인 적용 )</t>
    </r>
    <phoneticPr fontId="129" type="noConversion"/>
  </si>
  <si>
    <t>2018년 12월 02일 이후           요금제 변경 가능</t>
    <phoneticPr fontId="144" type="noConversion"/>
  </si>
  <si>
    <r>
      <rPr>
        <sz val="36"/>
        <color rgb="FF00B050"/>
        <rFont val="맑은 고딕"/>
        <family val="3"/>
        <charset val="129"/>
      </rPr>
      <t>현금구입 선택 시 현금가</t>
    </r>
    <r>
      <rPr>
        <sz val="48"/>
        <color rgb="FF00B050"/>
        <rFont val="맑은 고딕"/>
        <family val="3"/>
        <charset val="129"/>
      </rPr>
      <t xml:space="preserve"> </t>
    </r>
    <r>
      <rPr>
        <sz val="30"/>
        <color rgb="FF00B050"/>
        <rFont val="맑은 고딕"/>
        <family val="3"/>
        <charset val="129"/>
      </rPr>
      <t xml:space="preserve">                    ( 특판 할인 선 할인 적용 )</t>
    </r>
    <phoneticPr fontId="129" type="noConversion"/>
  </si>
  <si>
    <t>공시지원금   24개월 기준</t>
    <phoneticPr fontId="144" type="noConversion"/>
  </si>
  <si>
    <t>할부원금</t>
    <phoneticPr fontId="144" type="noConversion"/>
  </si>
  <si>
    <t>선택약정 할인   24개월 기준</t>
    <phoneticPr fontId="144" type="noConversion"/>
  </si>
  <si>
    <t>010신규</t>
    <phoneticPr fontId="144" type="noConversion"/>
  </si>
  <si>
    <t>번호이동</t>
    <phoneticPr fontId="144" type="noConversion"/>
  </si>
  <si>
    <t>기기변경</t>
    <phoneticPr fontId="144" type="noConversion"/>
  </si>
  <si>
    <t>기기변경</t>
    <phoneticPr fontId="144" type="noConversion"/>
  </si>
  <si>
    <t>기기변경</t>
    <phoneticPr fontId="144" type="noConversion"/>
  </si>
  <si>
    <t>SM-G960N_64G</t>
  </si>
  <si>
    <t>갤럭시 S9_64G</t>
  </si>
  <si>
    <t>SM-G965N_64G</t>
  </si>
  <si>
    <t>갤럭시 S9+_64G</t>
  </si>
  <si>
    <t>SM-G965N_256G</t>
  </si>
  <si>
    <t>갤럭시 S9+_256G</t>
  </si>
  <si>
    <t>SM-N950N_64G</t>
  </si>
  <si>
    <t>갤럭시 노트 8_64G</t>
  </si>
  <si>
    <t>SM-N950N_256G</t>
  </si>
  <si>
    <t>갤럭시 노트 8_256G</t>
  </si>
  <si>
    <t>IPHONE_X_64GB</t>
  </si>
  <si>
    <t>아이폰 X_64G</t>
  </si>
  <si>
    <t>IPHONE_X_256GB</t>
  </si>
  <si>
    <t>아이폰 X_256G</t>
  </si>
  <si>
    <t>IPHONE8_64GB</t>
  </si>
  <si>
    <t>아이폰 8_64G</t>
  </si>
  <si>
    <t>IPHONE8_256GB</t>
  </si>
  <si>
    <t>아이폰 8_256G</t>
  </si>
  <si>
    <t>IPHONE8+_64GB</t>
  </si>
  <si>
    <t>아이폰 8+_64G</t>
  </si>
  <si>
    <t>LM-V350N_64G</t>
  </si>
  <si>
    <t>LG_ V35_64G</t>
  </si>
  <si>
    <t>LM-G710N_64G</t>
  </si>
  <si>
    <t>LG_ G7_64G</t>
  </si>
  <si>
    <t>LM-G710N_128GB</t>
  </si>
  <si>
    <t>LG_ G7_128G</t>
  </si>
  <si>
    <t>SM-A530N</t>
  </si>
  <si>
    <t>갤럭시 A8(2018)</t>
  </si>
  <si>
    <t>SM-A600N</t>
  </si>
  <si>
    <t>갤럭시 A6(2018)</t>
  </si>
  <si>
    <t>SM-G885S</t>
  </si>
  <si>
    <t>갤럭시 A8 Star</t>
  </si>
  <si>
    <t>SM-J530S</t>
  </si>
  <si>
    <t>갤럭시 J5(2017)</t>
  </si>
  <si>
    <t>SM-J737S</t>
  </si>
  <si>
    <t>갤럭시 와이드 3</t>
  </si>
  <si>
    <t>SM-G160N</t>
  </si>
  <si>
    <t>갤럭시 폴더 2 LTE</t>
  </si>
  <si>
    <t>LM-Q720S_32G</t>
  </si>
  <si>
    <t>LG_Q7_32G</t>
  </si>
  <si>
    <t>LM-X510S</t>
  </si>
  <si>
    <t>LG_ X5</t>
  </si>
  <si>
    <t>SD-B190S</t>
  </si>
  <si>
    <t>쿠키즈 미니폰</t>
  </si>
  <si>
    <t>SM-G950N_64G</t>
  </si>
  <si>
    <t>갤럭시 S8_64G</t>
  </si>
  <si>
    <t>SM-A520S</t>
  </si>
  <si>
    <t>갤럭시 A5(2017)</t>
  </si>
  <si>
    <r>
      <rPr>
        <b/>
        <sz val="55"/>
        <rFont val="맑은 고딕"/>
        <family val="3"/>
        <charset val="129"/>
      </rPr>
      <t>연합그룹 SKT BIZ 특판 정책</t>
    </r>
    <r>
      <rPr>
        <b/>
        <sz val="60"/>
        <rFont val="맑은 고딕"/>
        <family val="3"/>
        <charset val="129"/>
      </rPr>
      <t xml:space="preserve"> - </t>
    </r>
    <r>
      <rPr>
        <b/>
        <sz val="65"/>
        <rFont val="맑은 고딕"/>
        <family val="3"/>
        <charset val="129"/>
      </rPr>
      <t>BAND 데이터 퍼펙트 요금제</t>
    </r>
    <r>
      <rPr>
        <b/>
        <sz val="55"/>
        <rFont val="맑은 고딕"/>
        <family val="3"/>
        <charset val="129"/>
      </rPr>
      <t xml:space="preserve"> </t>
    </r>
    <r>
      <rPr>
        <b/>
        <sz val="40"/>
        <rFont val="맑은 고딕"/>
        <family val="3"/>
        <charset val="129"/>
      </rPr>
      <t>( 65,890원 )</t>
    </r>
    <r>
      <rPr>
        <sz val="40"/>
        <rFont val="맑은 고딕"/>
        <family val="3"/>
        <charset val="129"/>
      </rPr>
      <t xml:space="preserve">     공시지원금 선택 시 </t>
    </r>
    <r>
      <rPr>
        <b/>
        <sz val="40"/>
        <rFont val="맑은 고딕"/>
        <family val="3"/>
        <charset val="129"/>
      </rPr>
      <t>월 65,890원</t>
    </r>
    <r>
      <rPr>
        <sz val="40"/>
        <rFont val="맑은 고딕"/>
        <family val="3"/>
        <charset val="129"/>
      </rPr>
      <t xml:space="preserve"> / 선택약정 선택 시 </t>
    </r>
    <r>
      <rPr>
        <b/>
        <sz val="40"/>
        <rFont val="맑은 고딕"/>
        <family val="3"/>
        <charset val="129"/>
      </rPr>
      <t>월 49,390원</t>
    </r>
    <r>
      <rPr>
        <sz val="35"/>
        <rFont val="맑은 고딕"/>
        <family val="3"/>
        <charset val="129"/>
      </rPr>
      <t xml:space="preserve">  </t>
    </r>
    <r>
      <rPr>
        <sz val="30"/>
        <rFont val="맑은 고딕"/>
        <family val="3"/>
        <charset val="129"/>
      </rPr>
      <t>(부가세 포함)</t>
    </r>
    <phoneticPr fontId="144" type="noConversion"/>
  </si>
  <si>
    <t>선택약정 할인   24개월 기준</t>
    <phoneticPr fontId="144" type="noConversion"/>
  </si>
  <si>
    <r>
      <rPr>
        <b/>
        <sz val="55"/>
        <rFont val="맑은 고딕"/>
        <family val="3"/>
        <charset val="129"/>
      </rPr>
      <t>연합그룹 SKT BIZ 특판 정책</t>
    </r>
    <r>
      <rPr>
        <b/>
        <sz val="60"/>
        <rFont val="맑은 고딕"/>
        <family val="3"/>
        <charset val="129"/>
      </rPr>
      <t xml:space="preserve"> - </t>
    </r>
    <r>
      <rPr>
        <b/>
        <sz val="65"/>
        <rFont val="맑은 고딕"/>
        <family val="3"/>
        <charset val="129"/>
      </rPr>
      <t>BAND 데이터 6.5G 요금제</t>
    </r>
    <r>
      <rPr>
        <b/>
        <sz val="55"/>
        <rFont val="맑은 고딕"/>
        <family val="3"/>
        <charset val="129"/>
      </rPr>
      <t xml:space="preserve"> </t>
    </r>
    <r>
      <rPr>
        <b/>
        <sz val="40"/>
        <rFont val="맑은 고딕"/>
        <family val="3"/>
        <charset val="129"/>
      </rPr>
      <t>( 56,100원 )</t>
    </r>
    <r>
      <rPr>
        <sz val="40"/>
        <rFont val="맑은 고딕"/>
        <family val="3"/>
        <charset val="129"/>
      </rPr>
      <t xml:space="preserve">     공시지원금 선택 시 </t>
    </r>
    <r>
      <rPr>
        <b/>
        <sz val="40"/>
        <rFont val="맑은 고딕"/>
        <family val="3"/>
        <charset val="129"/>
      </rPr>
      <t>월 56,100원</t>
    </r>
    <r>
      <rPr>
        <sz val="40"/>
        <rFont val="맑은 고딕"/>
        <family val="3"/>
        <charset val="129"/>
      </rPr>
      <t xml:space="preserve"> / 선택약정 선택시 </t>
    </r>
    <r>
      <rPr>
        <b/>
        <sz val="40"/>
        <rFont val="맑은 고딕"/>
        <family val="3"/>
        <charset val="129"/>
      </rPr>
      <t>월 42,075원</t>
    </r>
    <r>
      <rPr>
        <sz val="35"/>
        <rFont val="맑은 고딕"/>
        <family val="3"/>
        <charset val="129"/>
      </rPr>
      <t xml:space="preserve">  </t>
    </r>
    <r>
      <rPr>
        <sz val="30"/>
        <rFont val="맑은 고딕"/>
        <family val="3"/>
        <charset val="129"/>
      </rPr>
      <t>(부가세 포함)</t>
    </r>
    <phoneticPr fontId="129" type="noConversion"/>
  </si>
  <si>
    <r>
      <rPr>
        <sz val="36"/>
        <color rgb="FF00B050"/>
        <rFont val="맑은 고딕"/>
        <family val="3"/>
        <charset val="129"/>
      </rPr>
      <t>현금구입 선택 시 현금가</t>
    </r>
    <r>
      <rPr>
        <sz val="48"/>
        <color rgb="FF00B050"/>
        <rFont val="맑은 고딕"/>
        <family val="3"/>
        <charset val="129"/>
      </rPr>
      <t xml:space="preserve"> </t>
    </r>
    <r>
      <rPr>
        <sz val="30"/>
        <color rgb="FF00B050"/>
        <rFont val="맑은 고딕"/>
        <family val="3"/>
        <charset val="129"/>
      </rPr>
      <t xml:space="preserve">                    ( 특판 할인 선 할인 적용 )</t>
    </r>
    <phoneticPr fontId="129" type="noConversion"/>
  </si>
  <si>
    <r>
      <rPr>
        <b/>
        <sz val="55"/>
        <rFont val="맑은 고딕"/>
        <family val="3"/>
        <charset val="129"/>
      </rPr>
      <t>연합그룹 SKT BIZ 특판 정책</t>
    </r>
    <r>
      <rPr>
        <b/>
        <sz val="60"/>
        <rFont val="맑은 고딕"/>
        <family val="3"/>
        <charset val="129"/>
      </rPr>
      <t xml:space="preserve"> - </t>
    </r>
    <r>
      <rPr>
        <b/>
        <sz val="65"/>
        <rFont val="맑은 고딕"/>
        <family val="3"/>
        <charset val="129"/>
      </rPr>
      <t>BAND 데이터 1.2G 요금제</t>
    </r>
    <r>
      <rPr>
        <b/>
        <sz val="55"/>
        <rFont val="맑은 고딕"/>
        <family val="3"/>
        <charset val="129"/>
      </rPr>
      <t xml:space="preserve"> </t>
    </r>
    <r>
      <rPr>
        <b/>
        <sz val="40"/>
        <rFont val="맑은 고딕"/>
        <family val="3"/>
        <charset val="129"/>
      </rPr>
      <t>( 39,600원 )</t>
    </r>
    <r>
      <rPr>
        <sz val="40"/>
        <rFont val="맑은 고딕"/>
        <family val="3"/>
        <charset val="129"/>
      </rPr>
      <t xml:space="preserve">     공시지원금 선택 시 </t>
    </r>
    <r>
      <rPr>
        <b/>
        <sz val="40"/>
        <rFont val="맑은 고딕"/>
        <family val="3"/>
        <charset val="129"/>
      </rPr>
      <t>월 39,600원</t>
    </r>
    <r>
      <rPr>
        <sz val="40"/>
        <rFont val="맑은 고딕"/>
        <family val="3"/>
        <charset val="129"/>
      </rPr>
      <t xml:space="preserve"> / 선택약정 선택시 </t>
    </r>
    <r>
      <rPr>
        <b/>
        <sz val="40"/>
        <rFont val="맑은 고딕"/>
        <family val="3"/>
        <charset val="129"/>
      </rPr>
      <t>월 29,700원</t>
    </r>
    <r>
      <rPr>
        <sz val="35"/>
        <rFont val="맑은 고딕"/>
        <family val="3"/>
        <charset val="129"/>
      </rPr>
      <t xml:space="preserve">  </t>
    </r>
    <r>
      <rPr>
        <sz val="30"/>
        <rFont val="맑은 고딕"/>
        <family val="3"/>
        <charset val="129"/>
      </rPr>
      <t>(부가세 포함)</t>
    </r>
    <phoneticPr fontId="129" type="noConversion"/>
  </si>
  <si>
    <r>
      <rPr>
        <sz val="50"/>
        <rFont val="맑은 고딕"/>
        <family val="3"/>
        <charset val="129"/>
      </rPr>
      <t>공시지원금</t>
    </r>
    <r>
      <rPr>
        <sz val="48"/>
        <rFont val="맑은 고딕"/>
        <family val="3"/>
        <charset val="129"/>
      </rPr>
      <t xml:space="preserve"> </t>
    </r>
    <r>
      <rPr>
        <sz val="28"/>
        <rFont val="맑은 고딕"/>
        <family val="3"/>
        <charset val="129"/>
      </rPr>
      <t>( 단말기 출고가 선할인 적용 ) / 약정 24개월 / 할부이자 (5.9%) 미포함</t>
    </r>
    <phoneticPr fontId="107" type="noConversion"/>
  </si>
  <si>
    <r>
      <rPr>
        <sz val="50"/>
        <rFont val="맑은 고딕"/>
        <family val="3"/>
        <charset val="129"/>
      </rPr>
      <t>선택약정</t>
    </r>
    <r>
      <rPr>
        <sz val="48"/>
        <rFont val="맑은 고딕"/>
        <family val="3"/>
        <charset val="129"/>
      </rPr>
      <t xml:space="preserve"> </t>
    </r>
    <r>
      <rPr>
        <sz val="28"/>
        <rFont val="맑은 고딕"/>
        <family val="3"/>
        <charset val="129"/>
      </rPr>
      <t>( 월 요금 25% 할인 ) / 약정 12개월,24개월 선택가능 / 할부이자 (5.9%) 미포함</t>
    </r>
    <phoneticPr fontId="107" type="noConversion"/>
  </si>
  <si>
    <t>단말기</t>
    <phoneticPr fontId="144" type="noConversion"/>
  </si>
  <si>
    <t>모델명</t>
    <phoneticPr fontId="144" type="noConversion"/>
  </si>
  <si>
    <t>출고가</t>
    <phoneticPr fontId="144" type="noConversion"/>
  </si>
  <si>
    <r>
      <rPr>
        <sz val="36"/>
        <color rgb="FF00B050"/>
        <rFont val="맑은 고딕"/>
        <family val="3"/>
        <charset val="129"/>
      </rPr>
      <t>현금구입 선택 시 현금가</t>
    </r>
    <r>
      <rPr>
        <sz val="48"/>
        <color rgb="FF00B050"/>
        <rFont val="맑은 고딕"/>
        <family val="3"/>
        <charset val="129"/>
      </rPr>
      <t xml:space="preserve"> </t>
    </r>
    <r>
      <rPr>
        <sz val="30"/>
        <color rgb="FF00B050"/>
        <rFont val="맑은 고딕"/>
        <family val="3"/>
        <charset val="129"/>
      </rPr>
      <t xml:space="preserve">                    ( 특판 할인 선 할인 적용 )</t>
    </r>
    <phoneticPr fontId="129" type="noConversion"/>
  </si>
  <si>
    <r>
      <rPr>
        <sz val="36"/>
        <color rgb="FF00B050"/>
        <rFont val="맑은 고딕"/>
        <family val="3"/>
        <charset val="129"/>
      </rPr>
      <t>현금구입 선택 시 현금가</t>
    </r>
    <r>
      <rPr>
        <sz val="48"/>
        <color rgb="FF00B050"/>
        <rFont val="맑은 고딕"/>
        <family val="3"/>
        <charset val="129"/>
      </rPr>
      <t xml:space="preserve"> </t>
    </r>
    <r>
      <rPr>
        <sz val="30"/>
        <color rgb="FF00B050"/>
        <rFont val="맑은 고딕"/>
        <family val="3"/>
        <charset val="129"/>
      </rPr>
      <t xml:space="preserve">                    ( 특판 할인 선 할인 적용 )</t>
    </r>
    <phoneticPr fontId="129" type="noConversion"/>
  </si>
  <si>
    <t>공시지원금   24개월 기준</t>
    <phoneticPr fontId="144" type="noConversion"/>
  </si>
  <si>
    <t>할부원금</t>
    <phoneticPr fontId="144" type="noConversion"/>
  </si>
  <si>
    <t>선택약정 할인   24개월 기준</t>
    <phoneticPr fontId="144" type="noConversion"/>
  </si>
  <si>
    <t>할부원금</t>
    <phoneticPr fontId="144" type="noConversion"/>
  </si>
  <si>
    <t>010신규</t>
    <phoneticPr fontId="144" type="noConversion"/>
  </si>
  <si>
    <t>번호이동</t>
    <phoneticPr fontId="144" type="noConversion"/>
  </si>
  <si>
    <t>기기변경</t>
    <phoneticPr fontId="144" type="noConversion"/>
  </si>
  <si>
    <t>010신규</t>
    <phoneticPr fontId="144" type="noConversion"/>
  </si>
  <si>
    <t>010신규</t>
    <phoneticPr fontId="144" type="noConversion"/>
  </si>
  <si>
    <t>번호이동</t>
    <phoneticPr fontId="144" type="noConversion"/>
  </si>
  <si>
    <t>기기변경</t>
    <phoneticPr fontId="144" type="noConversion"/>
  </si>
  <si>
    <r>
      <rPr>
        <b/>
        <sz val="55"/>
        <rFont val="맑은 고딕"/>
        <family val="3"/>
        <charset val="129"/>
      </rPr>
      <t>연합그룹 SKT BIZ 특판 정책</t>
    </r>
    <r>
      <rPr>
        <b/>
        <sz val="60"/>
        <rFont val="맑은 고딕"/>
        <family val="3"/>
        <charset val="129"/>
      </rPr>
      <t xml:space="preserve"> - </t>
    </r>
    <r>
      <rPr>
        <b/>
        <sz val="65"/>
        <rFont val="맑은 고딕"/>
        <family val="3"/>
        <charset val="129"/>
      </rPr>
      <t>BAND 데이터 세이브 요금제</t>
    </r>
    <r>
      <rPr>
        <b/>
        <sz val="55"/>
        <rFont val="맑은 고딕"/>
        <family val="3"/>
        <charset val="129"/>
      </rPr>
      <t xml:space="preserve"> </t>
    </r>
    <r>
      <rPr>
        <b/>
        <sz val="40"/>
        <rFont val="맑은 고딕"/>
        <family val="3"/>
        <charset val="129"/>
      </rPr>
      <t>( 32,890원 )</t>
    </r>
    <r>
      <rPr>
        <sz val="40"/>
        <rFont val="맑은 고딕"/>
        <family val="3"/>
        <charset val="129"/>
      </rPr>
      <t xml:space="preserve">     공시지원금 선택 시 </t>
    </r>
    <r>
      <rPr>
        <b/>
        <sz val="40"/>
        <rFont val="맑은 고딕"/>
        <family val="3"/>
        <charset val="129"/>
      </rPr>
      <t>월 32,890원</t>
    </r>
    <r>
      <rPr>
        <sz val="40"/>
        <rFont val="맑은 고딕"/>
        <family val="3"/>
        <charset val="129"/>
      </rPr>
      <t xml:space="preserve"> / 선택약정 선택시 </t>
    </r>
    <r>
      <rPr>
        <b/>
        <sz val="40"/>
        <rFont val="맑은 고딕"/>
        <family val="3"/>
        <charset val="129"/>
      </rPr>
      <t>월 24,640원</t>
    </r>
    <r>
      <rPr>
        <b/>
        <sz val="35"/>
        <rFont val="맑은 고딕"/>
        <family val="3"/>
        <charset val="129"/>
      </rPr>
      <t xml:space="preserve"> </t>
    </r>
    <r>
      <rPr>
        <sz val="35"/>
        <rFont val="맑은 고딕"/>
        <family val="3"/>
        <charset val="129"/>
      </rPr>
      <t xml:space="preserve"> </t>
    </r>
    <r>
      <rPr>
        <sz val="30"/>
        <rFont val="맑은 고딕"/>
        <family val="3"/>
        <charset val="129"/>
      </rPr>
      <t>(부가세 포함)</t>
    </r>
    <phoneticPr fontId="129" type="noConversion"/>
  </si>
  <si>
    <r>
      <rPr>
        <sz val="50"/>
        <rFont val="맑은 고딕"/>
        <family val="3"/>
        <charset val="129"/>
      </rPr>
      <t>공시지원금</t>
    </r>
    <r>
      <rPr>
        <sz val="48"/>
        <rFont val="맑은 고딕"/>
        <family val="3"/>
        <charset val="129"/>
      </rPr>
      <t xml:space="preserve"> </t>
    </r>
    <r>
      <rPr>
        <sz val="28"/>
        <rFont val="맑은 고딕"/>
        <family val="3"/>
        <charset val="129"/>
      </rPr>
      <t>( 단말기 출고가 선할인 적용 ) / 약정 24개월 / 할부이자 (5.9%) 미포함</t>
    </r>
    <phoneticPr fontId="107" type="noConversion"/>
  </si>
  <si>
    <r>
      <rPr>
        <sz val="50"/>
        <rFont val="맑은 고딕"/>
        <family val="3"/>
        <charset val="129"/>
      </rPr>
      <t>선택약정</t>
    </r>
    <r>
      <rPr>
        <sz val="48"/>
        <rFont val="맑은 고딕"/>
        <family val="3"/>
        <charset val="129"/>
      </rPr>
      <t xml:space="preserve"> </t>
    </r>
    <r>
      <rPr>
        <sz val="28"/>
        <rFont val="맑은 고딕"/>
        <family val="3"/>
        <charset val="129"/>
      </rPr>
      <t>( 월 요금 25% 할인 ) / 약정 12개월,24개월 선택가능 / 할부이자 (5.9%) 미포함</t>
    </r>
    <phoneticPr fontId="107" type="noConversion"/>
  </si>
  <si>
    <t>단말기</t>
    <phoneticPr fontId="144" type="noConversion"/>
  </si>
  <si>
    <t>출고가</t>
    <phoneticPr fontId="144" type="noConversion"/>
  </si>
  <si>
    <t>선택약정 할인   24개월 기준</t>
    <phoneticPr fontId="144" type="noConversion"/>
  </si>
  <si>
    <t>번호이동</t>
    <phoneticPr fontId="144" type="noConversion"/>
  </si>
  <si>
    <t>무료</t>
    <phoneticPr fontId="107" type="noConversion"/>
  </si>
  <si>
    <t>무료</t>
    <phoneticPr fontId="107" type="noConversion"/>
  </si>
  <si>
    <t>무료</t>
    <phoneticPr fontId="107" type="noConversion"/>
  </si>
  <si>
    <t>무료</t>
    <phoneticPr fontId="107" type="noConversion"/>
  </si>
  <si>
    <t>무료</t>
    <phoneticPr fontId="107" type="noConversion"/>
  </si>
  <si>
    <t>무료</t>
    <phoneticPr fontId="107" type="noConversion"/>
  </si>
</sst>
</file>

<file path=xl/styles.xml><?xml version="1.0" encoding="utf-8"?>
<styleSheet xmlns="http://schemas.openxmlformats.org/spreadsheetml/2006/main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&quot; &quot;#,##0&quot; &quot;;&quot; (&quot;#,##0&quot;)&quot;;&quot; - &quot;;&quot; &quot;@&quot; &quot;"/>
    <numFmt numFmtId="177" formatCode="#,##0_ ;[Red]\-#,##0\ "/>
  </numFmts>
  <fonts count="17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rgb="FF000000"/>
      <name val="Arial"/>
      <family val="2"/>
    </font>
    <font>
      <sz val="8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8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b/>
      <sz val="36"/>
      <color theme="1"/>
      <name val="맑은 고딕"/>
      <family val="3"/>
      <charset val="129"/>
      <scheme val="minor"/>
    </font>
    <font>
      <sz val="28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24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b/>
      <sz val="22"/>
      <color rgb="FFFF0000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  <font>
      <sz val="22"/>
      <color theme="1"/>
      <name val="맑은 고딕"/>
      <family val="3"/>
      <charset val="129"/>
      <scheme val="minor"/>
    </font>
    <font>
      <sz val="13"/>
      <color theme="1"/>
      <name val="맑은 고딕"/>
      <family val="3"/>
      <charset val="129"/>
      <scheme val="minor"/>
    </font>
    <font>
      <sz val="14"/>
      <color rgb="FFFF0000"/>
      <name val="맑은 고딕"/>
      <family val="3"/>
      <charset val="129"/>
      <scheme val="minor"/>
    </font>
    <font>
      <sz val="18"/>
      <color rgb="FFFF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28"/>
      <name val="맑은 고딕"/>
      <family val="3"/>
      <charset val="129"/>
      <scheme val="minor"/>
    </font>
    <font>
      <sz val="22"/>
      <name val="맑은 고딕"/>
      <family val="2"/>
      <charset val="129"/>
      <scheme val="minor"/>
    </font>
    <font>
      <sz val="22"/>
      <name val="맑은 고딕"/>
      <family val="3"/>
      <charset val="129"/>
      <scheme val="minor"/>
    </font>
    <font>
      <sz val="17"/>
      <color theme="1"/>
      <name val="맑은 고딕"/>
      <family val="3"/>
      <charset val="129"/>
      <scheme val="minor"/>
    </font>
    <font>
      <b/>
      <sz val="36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65"/>
      <name val="맑은 고딕"/>
      <family val="3"/>
      <charset val="129"/>
    </font>
    <font>
      <b/>
      <sz val="55"/>
      <name val="맑은 고딕"/>
      <family val="3"/>
      <charset val="129"/>
    </font>
    <font>
      <b/>
      <sz val="60"/>
      <name val="맑은 고딕"/>
      <family val="3"/>
      <charset val="129"/>
    </font>
    <font>
      <b/>
      <sz val="65"/>
      <name val="맑은 고딕"/>
      <family val="3"/>
      <charset val="129"/>
    </font>
    <font>
      <b/>
      <sz val="40"/>
      <name val="맑은 고딕"/>
      <family val="3"/>
      <charset val="129"/>
    </font>
    <font>
      <sz val="35"/>
      <name val="맑은 고딕"/>
      <family val="3"/>
      <charset val="129"/>
    </font>
    <font>
      <sz val="40"/>
      <name val="맑은 고딕"/>
      <family val="3"/>
      <charset val="129"/>
    </font>
    <font>
      <sz val="30"/>
      <name val="맑은 고딕"/>
      <family val="3"/>
      <charset val="129"/>
    </font>
    <font>
      <sz val="8"/>
      <name val="맑은 고딕"/>
      <family val="3"/>
      <charset val="129"/>
    </font>
    <font>
      <sz val="48"/>
      <color rgb="FFFF0000"/>
      <name val="맑은 고딕"/>
      <family val="3"/>
      <charset val="129"/>
    </font>
    <font>
      <sz val="48"/>
      <name val="맑은 고딕"/>
      <family val="3"/>
      <charset val="129"/>
    </font>
    <font>
      <sz val="50"/>
      <name val="맑은 고딕"/>
      <family val="3"/>
      <charset val="129"/>
    </font>
    <font>
      <sz val="28"/>
      <name val="맑은 고딕"/>
      <family val="3"/>
      <charset val="129"/>
    </font>
    <font>
      <sz val="36"/>
      <name val="맑은 고딕"/>
      <family val="3"/>
      <charset val="129"/>
    </font>
    <font>
      <sz val="36"/>
      <color rgb="FF0070C0"/>
      <name val="맑은 고딕"/>
      <family val="3"/>
      <charset val="129"/>
    </font>
    <font>
      <sz val="30"/>
      <color rgb="FF0070C0"/>
      <name val="맑은 고딕"/>
      <family val="3"/>
      <charset val="129"/>
    </font>
    <font>
      <sz val="26"/>
      <color rgb="FF0070C0"/>
      <name val="맑은 고딕"/>
      <family val="3"/>
      <charset val="129"/>
    </font>
    <font>
      <sz val="30"/>
      <color rgb="FF00B050"/>
      <name val="맑은 고딕"/>
      <family val="3"/>
      <charset val="129"/>
    </font>
    <font>
      <sz val="36"/>
      <color rgb="FF00B050"/>
      <name val="맑은 고딕"/>
      <family val="3"/>
      <charset val="129"/>
    </font>
    <font>
      <sz val="48"/>
      <color rgb="FF00B050"/>
      <name val="맑은 고딕"/>
      <family val="3"/>
      <charset val="129"/>
    </font>
    <font>
      <sz val="26"/>
      <name val="맑은 고딕"/>
      <family val="3"/>
      <charset val="129"/>
    </font>
    <font>
      <sz val="24"/>
      <name val="맑은 고딕"/>
      <family val="3"/>
      <charset val="129"/>
    </font>
    <font>
      <sz val="22"/>
      <name val="맑은 고딕"/>
      <family val="3"/>
      <charset val="129"/>
    </font>
    <font>
      <sz val="26"/>
      <color theme="1"/>
      <name val="맑은 고딕"/>
      <family val="3"/>
      <charset val="129"/>
    </font>
    <font>
      <sz val="26"/>
      <color theme="0" tint="-0.499984740745262"/>
      <name val="맑은 고딕"/>
      <family val="3"/>
      <charset val="129"/>
    </font>
    <font>
      <sz val="28"/>
      <color rgb="FF0070C0"/>
      <name val="맑은 고딕"/>
      <family val="3"/>
      <charset val="129"/>
    </font>
    <font>
      <sz val="28"/>
      <color rgb="FF00B050"/>
      <name val="맑은 고딕"/>
      <family val="3"/>
      <charset val="129"/>
    </font>
    <font>
      <sz val="26"/>
      <color rgb="FFFF0000"/>
      <name val="맑은 고딕"/>
      <family val="3"/>
      <charset val="129"/>
    </font>
    <font>
      <sz val="28"/>
      <color rgb="FF00B0F0"/>
      <name val="맑은 고딕"/>
      <family val="3"/>
      <charset val="129"/>
    </font>
    <font>
      <sz val="22"/>
      <color theme="1"/>
      <name val="맑은 고딕"/>
      <family val="3"/>
      <charset val="129"/>
    </font>
    <font>
      <sz val="24"/>
      <color rgb="FF0070C0"/>
      <name val="맑은 고딕"/>
      <family val="3"/>
      <charset val="129"/>
    </font>
    <font>
      <sz val="24"/>
      <color rgb="FF00B050"/>
      <name val="맑은 고딕"/>
      <family val="3"/>
      <charset val="129"/>
    </font>
    <font>
      <sz val="26"/>
      <color rgb="FF00B050"/>
      <name val="맑은 고딕"/>
      <family val="3"/>
      <charset val="129"/>
    </font>
    <font>
      <b/>
      <sz val="35"/>
      <name val="맑은 고딕"/>
      <family val="3"/>
      <charset val="129"/>
    </font>
    <font>
      <sz val="28"/>
      <color rgb="FFFF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theme="0" tint="-0.249977111117893"/>
      </right>
      <top style="thin">
        <color indexed="64"/>
      </top>
      <bottom style="thin">
        <color indexed="64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indexed="64"/>
      </top>
      <bottom style="thin">
        <color indexed="64"/>
      </bottom>
      <diagonal/>
    </border>
    <border>
      <left style="hair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249977111117893"/>
      </right>
      <top style="thin">
        <color indexed="64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249977111117893"/>
      </bottom>
      <diagonal/>
    </border>
    <border>
      <left style="thin">
        <color indexed="64"/>
      </left>
      <right style="thin">
        <color indexed="64"/>
      </right>
      <top style="hair">
        <color theme="0" tint="-0.249977111117893"/>
      </top>
      <bottom style="thin">
        <color indexed="64"/>
      </bottom>
      <diagonal/>
    </border>
    <border>
      <left/>
      <right style="hair">
        <color theme="0" tint="-0.249977111117893"/>
      </right>
      <top/>
      <bottom style="thin">
        <color indexed="64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thin">
        <color indexed="64"/>
      </bottom>
      <diagonal/>
    </border>
    <border>
      <left style="hair">
        <color theme="0" tint="-0.249977111117893"/>
      </left>
      <right/>
      <top/>
      <bottom style="thin">
        <color indexed="64"/>
      </bottom>
      <diagonal/>
    </border>
    <border>
      <left style="thin">
        <color indexed="64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thin">
        <color indexed="64"/>
      </right>
      <top/>
      <bottom style="hair">
        <color theme="0" tint="-0.249977111117893"/>
      </bottom>
      <diagonal/>
    </border>
    <border>
      <left style="thin">
        <color indexed="64"/>
      </left>
      <right style="hair">
        <color theme="0" tint="-0.249977111117893"/>
      </right>
      <top style="thin">
        <color indexed="64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indexed="64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indexed="64"/>
      </right>
      <top style="thin">
        <color indexed="64"/>
      </top>
      <bottom style="hair">
        <color theme="0" tint="-0.249977111117893"/>
      </bottom>
      <diagonal/>
    </border>
    <border>
      <left style="thin">
        <color indexed="64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indexed="64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indexed="64"/>
      </left>
      <right style="hair">
        <color theme="0" tint="-0.249977111117893"/>
      </right>
      <top style="hair">
        <color theme="0" tint="-0.249977111117893"/>
      </top>
      <bottom style="thin">
        <color indexed="64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indexed="64"/>
      </bottom>
      <diagonal/>
    </border>
    <border>
      <left style="hair">
        <color theme="0" tint="-0.249977111117893"/>
      </left>
      <right style="thin">
        <color indexed="64"/>
      </right>
      <top style="hair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theme="0" tint="-0.249977111117893"/>
      </bottom>
      <diagonal/>
    </border>
  </borders>
  <cellStyleXfs count="194">
    <xf numFmtId="0" fontId="0" fillId="0" borderId="0">
      <alignment vertical="center"/>
    </xf>
    <xf numFmtId="41" fontId="104" fillId="0" borderId="0" applyFont="0" applyFill="0" applyBorder="0" applyAlignment="0" applyProtection="0">
      <alignment vertical="center"/>
    </xf>
    <xf numFmtId="176" fontId="106" fillId="0" borderId="0" applyFont="0" applyFill="0" applyBorder="0" applyAlignment="0" applyProtection="0"/>
    <xf numFmtId="0" fontId="104" fillId="0" borderId="0">
      <alignment vertical="center"/>
    </xf>
    <xf numFmtId="0" fontId="106" fillId="0" borderId="0"/>
    <xf numFmtId="41" fontId="105" fillId="0" borderId="0" applyFont="0" applyFill="0" applyBorder="0" applyAlignment="0" applyProtection="0">
      <alignment vertical="center"/>
    </xf>
    <xf numFmtId="0" fontId="103" fillId="0" borderId="0">
      <alignment vertical="center"/>
    </xf>
    <xf numFmtId="41" fontId="103" fillId="0" borderId="0" applyFont="0" applyFill="0" applyBorder="0" applyAlignment="0" applyProtection="0">
      <alignment vertical="center"/>
    </xf>
    <xf numFmtId="0" fontId="105" fillId="0" borderId="0">
      <alignment vertical="center"/>
    </xf>
    <xf numFmtId="41" fontId="105" fillId="0" borderId="0" applyFont="0" applyFill="0" applyBorder="0" applyAlignment="0" applyProtection="0">
      <alignment vertical="center"/>
    </xf>
    <xf numFmtId="41" fontId="104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2" fillId="0" borderId="0" applyFont="0" applyFill="0" applyBorder="0" applyAlignment="0" applyProtection="0">
      <alignment vertical="center"/>
    </xf>
    <xf numFmtId="0" fontId="105" fillId="0" borderId="0">
      <alignment vertical="center"/>
    </xf>
    <xf numFmtId="41" fontId="101" fillId="0" borderId="0" applyFont="0" applyFill="0" applyBorder="0" applyAlignment="0" applyProtection="0">
      <alignment vertical="center"/>
    </xf>
    <xf numFmtId="41" fontId="100" fillId="0" borderId="0" applyFont="0" applyFill="0" applyBorder="0" applyAlignment="0" applyProtection="0">
      <alignment vertical="center"/>
    </xf>
    <xf numFmtId="41" fontId="99" fillId="0" borderId="0" applyFont="0" applyFill="0" applyBorder="0" applyAlignment="0" applyProtection="0">
      <alignment vertical="center"/>
    </xf>
    <xf numFmtId="41" fontId="98" fillId="0" borderId="0" applyFont="0" applyFill="0" applyBorder="0" applyAlignment="0" applyProtection="0">
      <alignment vertical="center"/>
    </xf>
    <xf numFmtId="41" fontId="97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4" fillId="0" borderId="0" applyFont="0" applyFill="0" applyBorder="0" applyAlignment="0" applyProtection="0">
      <alignment vertical="center"/>
    </xf>
    <xf numFmtId="41" fontId="93" fillId="0" borderId="0" applyFont="0" applyFill="0" applyBorder="0" applyAlignment="0" applyProtection="0">
      <alignment vertical="center"/>
    </xf>
    <xf numFmtId="41" fontId="92" fillId="0" borderId="0" applyFont="0" applyFill="0" applyBorder="0" applyAlignment="0" applyProtection="0">
      <alignment vertical="center"/>
    </xf>
    <xf numFmtId="41" fontId="91" fillId="0" borderId="0" applyFont="0" applyFill="0" applyBorder="0" applyAlignment="0" applyProtection="0">
      <alignment vertical="center"/>
    </xf>
    <xf numFmtId="41" fontId="90" fillId="0" borderId="0" applyFont="0" applyFill="0" applyBorder="0" applyAlignment="0" applyProtection="0">
      <alignment vertical="center"/>
    </xf>
    <xf numFmtId="41" fontId="89" fillId="0" borderId="0" applyFont="0" applyFill="0" applyBorder="0" applyAlignment="0" applyProtection="0">
      <alignment vertical="center"/>
    </xf>
    <xf numFmtId="41" fontId="88" fillId="0" borderId="0" applyFont="0" applyFill="0" applyBorder="0" applyAlignment="0" applyProtection="0">
      <alignment vertical="center"/>
    </xf>
    <xf numFmtId="41" fontId="87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4" fillId="0" borderId="0" applyFont="0" applyFill="0" applyBorder="0" applyAlignment="0" applyProtection="0">
      <alignment vertical="center"/>
    </xf>
    <xf numFmtId="41" fontId="83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79" fillId="0" borderId="0" applyFont="0" applyFill="0" applyBorder="0" applyAlignment="0" applyProtection="0">
      <alignment vertical="center"/>
    </xf>
    <xf numFmtId="41" fontId="79" fillId="0" borderId="0" applyFont="0" applyFill="0" applyBorder="0" applyAlignment="0" applyProtection="0">
      <alignment vertical="center"/>
    </xf>
    <xf numFmtId="41" fontId="78" fillId="0" borderId="0" applyFont="0" applyFill="0" applyBorder="0" applyAlignment="0" applyProtection="0">
      <alignment vertical="center"/>
    </xf>
    <xf numFmtId="41" fontId="78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6" fillId="0" borderId="0" applyFont="0" applyFill="0" applyBorder="0" applyAlignment="0" applyProtection="0">
      <alignment vertical="center"/>
    </xf>
    <xf numFmtId="41" fontId="76" fillId="0" borderId="0" applyFont="0" applyFill="0" applyBorder="0" applyAlignment="0" applyProtection="0">
      <alignment vertical="center"/>
    </xf>
    <xf numFmtId="41" fontId="75" fillId="0" borderId="0" applyFont="0" applyFill="0" applyBorder="0" applyAlignment="0" applyProtection="0">
      <alignment vertical="center"/>
    </xf>
    <xf numFmtId="41" fontId="75" fillId="0" borderId="0" applyFont="0" applyFill="0" applyBorder="0" applyAlignment="0" applyProtection="0">
      <alignment vertical="center"/>
    </xf>
    <xf numFmtId="41" fontId="74" fillId="0" borderId="0" applyFont="0" applyFill="0" applyBorder="0" applyAlignment="0" applyProtection="0">
      <alignment vertical="center"/>
    </xf>
    <xf numFmtId="41" fontId="74" fillId="0" borderId="0" applyFont="0" applyFill="0" applyBorder="0" applyAlignment="0" applyProtection="0">
      <alignment vertical="center"/>
    </xf>
    <xf numFmtId="41" fontId="73" fillId="0" borderId="0" applyFont="0" applyFill="0" applyBorder="0" applyAlignment="0" applyProtection="0">
      <alignment vertical="center"/>
    </xf>
    <xf numFmtId="41" fontId="73" fillId="0" borderId="0" applyFont="0" applyFill="0" applyBorder="0" applyAlignment="0" applyProtection="0">
      <alignment vertical="center"/>
    </xf>
    <xf numFmtId="41" fontId="72" fillId="0" borderId="0" applyFont="0" applyFill="0" applyBorder="0" applyAlignment="0" applyProtection="0">
      <alignment vertical="center"/>
    </xf>
    <xf numFmtId="41" fontId="72" fillId="0" borderId="0" applyFont="0" applyFill="0" applyBorder="0" applyAlignment="0" applyProtection="0">
      <alignment vertical="center"/>
    </xf>
    <xf numFmtId="41" fontId="71" fillId="0" borderId="0" applyFont="0" applyFill="0" applyBorder="0" applyAlignment="0" applyProtection="0">
      <alignment vertical="center"/>
    </xf>
    <xf numFmtId="41" fontId="71" fillId="0" borderId="0" applyFont="0" applyFill="0" applyBorder="0" applyAlignment="0" applyProtection="0">
      <alignment vertical="center"/>
    </xf>
    <xf numFmtId="41" fontId="70" fillId="0" borderId="0" applyFont="0" applyFill="0" applyBorder="0" applyAlignment="0" applyProtection="0">
      <alignment vertical="center"/>
    </xf>
    <xf numFmtId="41" fontId="70" fillId="0" borderId="0" applyFont="0" applyFill="0" applyBorder="0" applyAlignment="0" applyProtection="0">
      <alignment vertical="center"/>
    </xf>
    <xf numFmtId="41" fontId="69" fillId="0" borderId="0" applyFont="0" applyFill="0" applyBorder="0" applyAlignment="0" applyProtection="0">
      <alignment vertical="center"/>
    </xf>
    <xf numFmtId="41" fontId="69" fillId="0" borderId="0" applyFont="0" applyFill="0" applyBorder="0" applyAlignment="0" applyProtection="0">
      <alignment vertical="center"/>
    </xf>
    <xf numFmtId="41" fontId="68" fillId="0" borderId="0" applyFont="0" applyFill="0" applyBorder="0" applyAlignment="0" applyProtection="0">
      <alignment vertical="center"/>
    </xf>
    <xf numFmtId="41" fontId="68" fillId="0" borderId="0" applyFont="0" applyFill="0" applyBorder="0" applyAlignment="0" applyProtection="0">
      <alignment vertical="center"/>
    </xf>
    <xf numFmtId="41" fontId="67" fillId="0" borderId="0" applyFont="0" applyFill="0" applyBorder="0" applyAlignment="0" applyProtection="0">
      <alignment vertical="center"/>
    </xf>
    <xf numFmtId="41" fontId="67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2" fillId="0" borderId="0" applyFont="0" applyFill="0" applyBorder="0" applyAlignment="0" applyProtection="0">
      <alignment vertical="center"/>
    </xf>
    <xf numFmtId="41" fontId="61" fillId="0" borderId="0" applyFont="0" applyFill="0" applyBorder="0" applyAlignment="0" applyProtection="0">
      <alignment vertical="center"/>
    </xf>
    <xf numFmtId="41" fontId="61" fillId="0" borderId="0" applyFont="0" applyFill="0" applyBorder="0" applyAlignment="0" applyProtection="0">
      <alignment vertical="center"/>
    </xf>
    <xf numFmtId="41" fontId="60" fillId="0" borderId="0" applyFont="0" applyFill="0" applyBorder="0" applyAlignment="0" applyProtection="0">
      <alignment vertical="center"/>
    </xf>
    <xf numFmtId="41" fontId="60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41" fontId="57" fillId="0" borderId="0" applyFont="0" applyFill="0" applyBorder="0" applyAlignment="0" applyProtection="0">
      <alignment vertical="center"/>
    </xf>
    <xf numFmtId="41" fontId="57" fillId="0" borderId="0" applyFont="0" applyFill="0" applyBorder="0" applyAlignment="0" applyProtection="0">
      <alignment vertical="center"/>
    </xf>
    <xf numFmtId="41" fontId="57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41" fontId="50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0" fontId="50" fillId="0" borderId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10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42" fontId="109" fillId="2" borderId="11" xfId="0" applyNumberFormat="1" applyFont="1" applyFill="1" applyBorder="1" applyAlignment="1">
      <alignment horizontal="right" vertical="center"/>
    </xf>
    <xf numFmtId="42" fontId="109" fillId="2" borderId="13" xfId="0" applyNumberFormat="1" applyFont="1" applyFill="1" applyBorder="1" applyAlignment="1">
      <alignment horizontal="center" vertical="center"/>
    </xf>
    <xf numFmtId="42" fontId="114" fillId="2" borderId="0" xfId="0" applyNumberFormat="1" applyFont="1" applyFill="1" applyBorder="1" applyAlignment="1">
      <alignment vertical="center"/>
    </xf>
    <xf numFmtId="0" fontId="117" fillId="2" borderId="7" xfId="0" applyFont="1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110" fillId="2" borderId="0" xfId="0" applyFont="1" applyFill="1" applyBorder="1" applyAlignment="1">
      <alignment horizontal="center" vertical="center"/>
    </xf>
    <xf numFmtId="42" fontId="0" fillId="2" borderId="0" xfId="0" applyNumberFormat="1" applyFill="1" applyBorder="1" applyAlignment="1">
      <alignment horizontal="center" vertical="center"/>
    </xf>
    <xf numFmtId="42" fontId="0" fillId="2" borderId="0" xfId="0" applyNumberFormat="1" applyFill="1" applyBorder="1" applyAlignment="1">
      <alignment horizontal="right" vertical="center"/>
    </xf>
    <xf numFmtId="0" fontId="0" fillId="2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42" fontId="0" fillId="2" borderId="11" xfId="0" applyNumberFormat="1" applyFont="1" applyFill="1" applyBorder="1" applyAlignment="1">
      <alignment horizontal="right" vertical="center"/>
    </xf>
    <xf numFmtId="0" fontId="105" fillId="0" borderId="0" xfId="13">
      <alignment vertical="center"/>
    </xf>
    <xf numFmtId="0" fontId="121" fillId="0" borderId="0" xfId="13" applyFont="1">
      <alignment vertical="center"/>
    </xf>
    <xf numFmtId="0" fontId="112" fillId="0" borderId="0" xfId="13" applyFont="1">
      <alignment vertical="center"/>
    </xf>
    <xf numFmtId="0" fontId="124" fillId="0" borderId="0" xfId="13" applyFont="1">
      <alignment vertical="center"/>
    </xf>
    <xf numFmtId="49" fontId="115" fillId="0" borderId="1" xfId="13" applyNumberFormat="1" applyFont="1" applyBorder="1" applyAlignment="1">
      <alignment horizontal="center" vertical="center"/>
    </xf>
    <xf numFmtId="0" fontId="135" fillId="2" borderId="0" xfId="13" applyFont="1" applyFill="1" applyBorder="1">
      <alignment vertical="center"/>
    </xf>
    <xf numFmtId="41" fontId="135" fillId="2" borderId="0" xfId="192" applyFont="1" applyFill="1" applyBorder="1">
      <alignment vertical="center"/>
    </xf>
    <xf numFmtId="0" fontId="105" fillId="2" borderId="0" xfId="13" applyFont="1" applyFill="1">
      <alignment vertical="center"/>
    </xf>
    <xf numFmtId="0" fontId="135" fillId="2" borderId="0" xfId="13" applyNumberFormat="1" applyFont="1" applyFill="1" applyBorder="1">
      <alignment vertical="center"/>
    </xf>
    <xf numFmtId="0" fontId="135" fillId="2" borderId="7" xfId="13" applyNumberFormat="1" applyFont="1" applyFill="1" applyBorder="1">
      <alignment vertical="center"/>
    </xf>
    <xf numFmtId="0" fontId="135" fillId="2" borderId="3" xfId="13" applyNumberFormat="1" applyFont="1" applyFill="1" applyBorder="1">
      <alignment vertical="center"/>
    </xf>
    <xf numFmtId="0" fontId="105" fillId="2" borderId="0" xfId="13" applyNumberFormat="1" applyFont="1" applyFill="1">
      <alignment vertical="center"/>
    </xf>
    <xf numFmtId="0" fontId="135" fillId="2" borderId="5" xfId="13" applyNumberFormat="1" applyFont="1" applyFill="1" applyBorder="1">
      <alignment vertical="center"/>
    </xf>
    <xf numFmtId="0" fontId="146" fillId="2" borderId="0" xfId="13" applyNumberFormat="1" applyFont="1" applyFill="1" applyBorder="1" applyAlignment="1">
      <alignment horizontal="center" vertical="center"/>
    </xf>
    <xf numFmtId="0" fontId="135" fillId="2" borderId="21" xfId="13" applyNumberFormat="1" applyFont="1" applyFill="1" applyBorder="1">
      <alignment vertical="center"/>
    </xf>
    <xf numFmtId="0" fontId="121" fillId="2" borderId="0" xfId="13" applyNumberFormat="1" applyFont="1" applyFill="1" applyBorder="1">
      <alignment vertical="center"/>
    </xf>
    <xf numFmtId="42" fontId="148" fillId="2" borderId="22" xfId="192" applyNumberFormat="1" applyFont="1" applyFill="1" applyBorder="1" applyAlignment="1">
      <alignment horizontal="center" vertical="center" wrapText="1"/>
    </xf>
    <xf numFmtId="42" fontId="148" fillId="2" borderId="38" xfId="192" applyNumberFormat="1" applyFont="1" applyFill="1" applyBorder="1" applyAlignment="1">
      <alignment horizontal="center" vertical="center" wrapText="1"/>
    </xf>
    <xf numFmtId="42" fontId="148" fillId="2" borderId="34" xfId="192" applyNumberFormat="1" applyFont="1" applyFill="1" applyBorder="1" applyAlignment="1">
      <alignment horizontal="center" vertical="center" wrapText="1"/>
    </xf>
    <xf numFmtId="42" fontId="148" fillId="2" borderId="42" xfId="192" applyNumberFormat="1" applyFont="1" applyFill="1" applyBorder="1" applyAlignment="1">
      <alignment horizontal="center" vertical="center" wrapText="1"/>
    </xf>
    <xf numFmtId="42" fontId="148" fillId="2" borderId="43" xfId="192" applyNumberFormat="1" applyFont="1" applyFill="1" applyBorder="1" applyAlignment="1">
      <alignment horizontal="center" vertical="center" wrapText="1"/>
    </xf>
    <xf numFmtId="42" fontId="148" fillId="2" borderId="44" xfId="192" applyNumberFormat="1" applyFont="1" applyFill="1" applyBorder="1" applyAlignment="1">
      <alignment horizontal="center" vertical="center" wrapText="1"/>
    </xf>
    <xf numFmtId="42" fontId="148" fillId="2" borderId="32" xfId="192" applyNumberFormat="1" applyFont="1" applyFill="1" applyBorder="1" applyAlignment="1">
      <alignment horizontal="center" vertical="center" wrapText="1"/>
    </xf>
    <xf numFmtId="42" fontId="148" fillId="2" borderId="33" xfId="192" applyNumberFormat="1" applyFont="1" applyFill="1" applyBorder="1" applyAlignment="1">
      <alignment horizontal="center" vertical="center" wrapText="1"/>
    </xf>
    <xf numFmtId="0" fontId="158" fillId="2" borderId="0" xfId="13" applyFont="1" applyFill="1" applyBorder="1">
      <alignment vertical="center"/>
    </xf>
    <xf numFmtId="0" fontId="158" fillId="2" borderId="5" xfId="13" applyFont="1" applyFill="1" applyBorder="1">
      <alignment vertical="center"/>
    </xf>
    <xf numFmtId="42" fontId="156" fillId="2" borderId="37" xfId="192" applyNumberFormat="1" applyFont="1" applyFill="1" applyBorder="1" applyAlignment="1">
      <alignment horizontal="left" vertical="center"/>
    </xf>
    <xf numFmtId="41" fontId="159" fillId="2" borderId="37" xfId="192" applyFont="1" applyFill="1" applyBorder="1" applyAlignment="1">
      <alignment horizontal="left" vertical="center"/>
    </xf>
    <xf numFmtId="41" fontId="156" fillId="2" borderId="37" xfId="192" applyFont="1" applyFill="1" applyBorder="1">
      <alignment vertical="center"/>
    </xf>
    <xf numFmtId="41" fontId="160" fillId="2" borderId="37" xfId="13" applyNumberFormat="1" applyFont="1" applyFill="1" applyBorder="1">
      <alignment vertical="center"/>
    </xf>
    <xf numFmtId="41" fontId="161" fillId="2" borderId="45" xfId="192" applyFont="1" applyFill="1" applyBorder="1">
      <alignment vertical="center"/>
    </xf>
    <xf numFmtId="41" fontId="161" fillId="2" borderId="46" xfId="192" applyFont="1" applyFill="1" applyBorder="1">
      <alignment vertical="center"/>
    </xf>
    <xf numFmtId="41" fontId="161" fillId="2" borderId="47" xfId="192" applyFont="1" applyFill="1" applyBorder="1">
      <alignment vertical="center"/>
    </xf>
    <xf numFmtId="177" fontId="162" fillId="2" borderId="45" xfId="192" applyNumberFormat="1" applyFont="1" applyFill="1" applyBorder="1">
      <alignment vertical="center"/>
    </xf>
    <xf numFmtId="177" fontId="162" fillId="2" borderId="46" xfId="192" applyNumberFormat="1" applyFont="1" applyFill="1" applyBorder="1">
      <alignment vertical="center"/>
    </xf>
    <xf numFmtId="177" fontId="162" fillId="2" borderId="47" xfId="192" applyNumberFormat="1" applyFont="1" applyFill="1" applyBorder="1">
      <alignment vertical="center"/>
    </xf>
    <xf numFmtId="177" fontId="156" fillId="2" borderId="37" xfId="192" applyNumberFormat="1" applyFont="1" applyFill="1" applyBorder="1">
      <alignment vertical="center"/>
    </xf>
    <xf numFmtId="41" fontId="161" fillId="2" borderId="48" xfId="192" applyFont="1" applyFill="1" applyBorder="1">
      <alignment vertical="center"/>
    </xf>
    <xf numFmtId="41" fontId="161" fillId="2" borderId="49" xfId="192" applyFont="1" applyFill="1" applyBorder="1">
      <alignment vertical="center"/>
    </xf>
    <xf numFmtId="41" fontId="161" fillId="2" borderId="50" xfId="192" applyFont="1" applyFill="1" applyBorder="1">
      <alignment vertical="center"/>
    </xf>
    <xf numFmtId="177" fontId="162" fillId="2" borderId="48" xfId="192" applyNumberFormat="1" applyFont="1" applyFill="1" applyBorder="1">
      <alignment vertical="center"/>
    </xf>
    <xf numFmtId="177" fontId="162" fillId="2" borderId="49" xfId="192" applyNumberFormat="1" applyFont="1" applyFill="1" applyBorder="1">
      <alignment vertical="center"/>
    </xf>
    <xf numFmtId="177" fontId="162" fillId="2" borderId="50" xfId="192" applyNumberFormat="1" applyFont="1" applyFill="1" applyBorder="1">
      <alignment vertical="center"/>
    </xf>
    <xf numFmtId="0" fontId="158" fillId="2" borderId="21" xfId="13" applyFont="1" applyFill="1" applyBorder="1">
      <alignment vertical="center"/>
    </xf>
    <xf numFmtId="42" fontId="156" fillId="2" borderId="39" xfId="192" applyNumberFormat="1" applyFont="1" applyFill="1" applyBorder="1" applyAlignment="1">
      <alignment horizontal="left" vertical="center"/>
    </xf>
    <xf numFmtId="41" fontId="159" fillId="2" borderId="39" xfId="192" applyFont="1" applyFill="1" applyBorder="1" applyAlignment="1">
      <alignment horizontal="left" vertical="center"/>
    </xf>
    <xf numFmtId="41" fontId="156" fillId="2" borderId="39" xfId="192" applyFont="1" applyFill="1" applyBorder="1">
      <alignment vertical="center"/>
    </xf>
    <xf numFmtId="41" fontId="160" fillId="2" borderId="39" xfId="13" applyNumberFormat="1" applyFont="1" applyFill="1" applyBorder="1">
      <alignment vertical="center"/>
    </xf>
    <xf numFmtId="41" fontId="161" fillId="2" borderId="51" xfId="192" applyFont="1" applyFill="1" applyBorder="1">
      <alignment vertical="center"/>
    </xf>
    <xf numFmtId="41" fontId="161" fillId="2" borderId="52" xfId="192" applyFont="1" applyFill="1" applyBorder="1">
      <alignment vertical="center"/>
    </xf>
    <xf numFmtId="41" fontId="161" fillId="2" borderId="53" xfId="192" applyFont="1" applyFill="1" applyBorder="1">
      <alignment vertical="center"/>
    </xf>
    <xf numFmtId="177" fontId="162" fillId="2" borderId="51" xfId="192" applyNumberFormat="1" applyFont="1" applyFill="1" applyBorder="1">
      <alignment vertical="center"/>
    </xf>
    <xf numFmtId="177" fontId="162" fillId="2" borderId="52" xfId="192" applyNumberFormat="1" applyFont="1" applyFill="1" applyBorder="1">
      <alignment vertical="center"/>
    </xf>
    <xf numFmtId="177" fontId="162" fillId="2" borderId="53" xfId="192" applyNumberFormat="1" applyFont="1" applyFill="1" applyBorder="1">
      <alignment vertical="center"/>
    </xf>
    <xf numFmtId="177" fontId="156" fillId="2" borderId="39" xfId="192" applyNumberFormat="1" applyFont="1" applyFill="1" applyBorder="1">
      <alignment vertical="center"/>
    </xf>
    <xf numFmtId="41" fontId="156" fillId="2" borderId="39" xfId="192" applyFont="1" applyFill="1" applyBorder="1" applyAlignment="1">
      <alignment horizontal="left" vertical="center"/>
    </xf>
    <xf numFmtId="0" fontId="135" fillId="2" borderId="5" xfId="13" applyFont="1" applyFill="1" applyBorder="1">
      <alignment vertical="center"/>
    </xf>
    <xf numFmtId="0" fontId="135" fillId="2" borderId="21" xfId="13" applyFont="1" applyFill="1" applyBorder="1">
      <alignment vertical="center"/>
    </xf>
    <xf numFmtId="0" fontId="156" fillId="2" borderId="0" xfId="13" applyFont="1" applyFill="1" applyBorder="1">
      <alignment vertical="center"/>
    </xf>
    <xf numFmtId="41" fontId="163" fillId="2" borderId="39" xfId="192" applyFont="1" applyFill="1" applyBorder="1">
      <alignment vertical="center"/>
    </xf>
    <xf numFmtId="41" fontId="164" fillId="2" borderId="51" xfId="192" applyFont="1" applyFill="1" applyBorder="1">
      <alignment vertical="center"/>
    </xf>
    <xf numFmtId="41" fontId="164" fillId="2" borderId="52" xfId="192" applyFont="1" applyFill="1" applyBorder="1">
      <alignment vertical="center"/>
    </xf>
    <xf numFmtId="41" fontId="164" fillId="2" borderId="53" xfId="192" applyFont="1" applyFill="1" applyBorder="1">
      <alignment vertical="center"/>
    </xf>
    <xf numFmtId="177" fontId="156" fillId="2" borderId="51" xfId="192" applyNumberFormat="1" applyFont="1" applyFill="1" applyBorder="1">
      <alignment vertical="center"/>
    </xf>
    <xf numFmtId="177" fontId="156" fillId="2" borderId="52" xfId="192" applyNumberFormat="1" applyFont="1" applyFill="1" applyBorder="1">
      <alignment vertical="center"/>
    </xf>
    <xf numFmtId="177" fontId="156" fillId="2" borderId="53" xfId="192" applyNumberFormat="1" applyFont="1" applyFill="1" applyBorder="1">
      <alignment vertical="center"/>
    </xf>
    <xf numFmtId="177" fontId="163" fillId="2" borderId="39" xfId="192" applyNumberFormat="1" applyFont="1" applyFill="1" applyBorder="1">
      <alignment vertical="center"/>
    </xf>
    <xf numFmtId="42" fontId="158" fillId="2" borderId="41" xfId="192" applyNumberFormat="1" applyFont="1" applyFill="1" applyBorder="1" applyAlignment="1">
      <alignment horizontal="left" vertical="center"/>
    </xf>
    <xf numFmtId="41" fontId="165" fillId="2" borderId="41" xfId="192" applyFont="1" applyFill="1" applyBorder="1" applyAlignment="1">
      <alignment horizontal="left" vertical="center"/>
    </xf>
    <xf numFmtId="41" fontId="158" fillId="2" borderId="41" xfId="192" applyFont="1" applyFill="1" applyBorder="1">
      <alignment vertical="center"/>
    </xf>
    <xf numFmtId="41" fontId="158" fillId="2" borderId="41" xfId="13" applyNumberFormat="1" applyFont="1" applyFill="1" applyBorder="1">
      <alignment vertical="center"/>
    </xf>
    <xf numFmtId="41" fontId="166" fillId="2" borderId="54" xfId="192" applyFont="1" applyFill="1" applyBorder="1">
      <alignment vertical="center"/>
    </xf>
    <xf numFmtId="41" fontId="166" fillId="2" borderId="55" xfId="192" applyFont="1" applyFill="1" applyBorder="1">
      <alignment vertical="center"/>
    </xf>
    <xf numFmtId="41" fontId="166" fillId="2" borderId="56" xfId="192" applyFont="1" applyFill="1" applyBorder="1">
      <alignment vertical="center"/>
    </xf>
    <xf numFmtId="177" fontId="167" fillId="2" borderId="54" xfId="192" applyNumberFormat="1" applyFont="1" applyFill="1" applyBorder="1">
      <alignment vertical="center"/>
    </xf>
    <xf numFmtId="177" fontId="167" fillId="2" borderId="55" xfId="192" applyNumberFormat="1" applyFont="1" applyFill="1" applyBorder="1">
      <alignment vertical="center"/>
    </xf>
    <xf numFmtId="177" fontId="167" fillId="2" borderId="56" xfId="192" applyNumberFormat="1" applyFont="1" applyFill="1" applyBorder="1">
      <alignment vertical="center"/>
    </xf>
    <xf numFmtId="0" fontId="135" fillId="2" borderId="6" xfId="13" applyFont="1" applyFill="1" applyBorder="1">
      <alignment vertical="center"/>
    </xf>
    <xf numFmtId="41" fontId="135" fillId="2" borderId="4" xfId="192" applyFont="1" applyFill="1" applyBorder="1">
      <alignment vertical="center"/>
    </xf>
    <xf numFmtId="0" fontId="135" fillId="2" borderId="4" xfId="13" applyFont="1" applyFill="1" applyBorder="1">
      <alignment vertical="center"/>
    </xf>
    <xf numFmtId="0" fontId="135" fillId="2" borderId="14" xfId="13" applyFont="1" applyFill="1" applyBorder="1">
      <alignment vertical="center"/>
    </xf>
    <xf numFmtId="177" fontId="168" fillId="2" borderId="51" xfId="192" applyNumberFormat="1" applyFont="1" applyFill="1" applyBorder="1">
      <alignment vertical="center"/>
    </xf>
    <xf numFmtId="177" fontId="168" fillId="2" borderId="52" xfId="192" applyNumberFormat="1" applyFont="1" applyFill="1" applyBorder="1">
      <alignment vertical="center"/>
    </xf>
    <xf numFmtId="177" fontId="168" fillId="2" borderId="53" xfId="192" applyNumberFormat="1" applyFont="1" applyFill="1" applyBorder="1">
      <alignment vertical="center"/>
    </xf>
    <xf numFmtId="41" fontId="156" fillId="2" borderId="57" xfId="192" applyFont="1" applyFill="1" applyBorder="1">
      <alignment vertical="center"/>
    </xf>
    <xf numFmtId="41" fontId="160" fillId="2" borderId="57" xfId="13" applyNumberFormat="1" applyFont="1" applyFill="1" applyBorder="1">
      <alignment vertical="center"/>
    </xf>
    <xf numFmtId="177" fontId="156" fillId="2" borderId="57" xfId="192" applyNumberFormat="1" applyFont="1" applyFill="1" applyBorder="1">
      <alignment vertical="center"/>
    </xf>
    <xf numFmtId="42" fontId="170" fillId="2" borderId="52" xfId="192" applyNumberFormat="1" applyFont="1" applyFill="1" applyBorder="1" applyAlignment="1">
      <alignment horizontal="right" vertical="center"/>
    </xf>
    <xf numFmtId="42" fontId="170" fillId="2" borderId="51" xfId="192" applyNumberFormat="1" applyFont="1" applyFill="1" applyBorder="1" applyAlignment="1">
      <alignment horizontal="right" vertical="center"/>
    </xf>
    <xf numFmtId="42" fontId="170" fillId="2" borderId="53" xfId="192" applyNumberFormat="1" applyFont="1" applyFill="1" applyBorder="1" applyAlignment="1">
      <alignment horizontal="right" vertical="center"/>
    </xf>
    <xf numFmtId="0" fontId="110" fillId="0" borderId="16" xfId="13" applyFont="1" applyBorder="1" applyAlignment="1">
      <alignment horizontal="center" vertical="center"/>
    </xf>
    <xf numFmtId="0" fontId="110" fillId="0" borderId="1" xfId="13" applyFont="1" applyBorder="1" applyAlignment="1">
      <alignment horizontal="center" vertical="center"/>
    </xf>
    <xf numFmtId="49" fontId="113" fillId="0" borderId="1" xfId="13" applyNumberFormat="1" applyFont="1" applyBorder="1" applyAlignment="1">
      <alignment horizontal="center" vertical="center"/>
    </xf>
    <xf numFmtId="49" fontId="113" fillId="0" borderId="17" xfId="13" applyNumberFormat="1" applyFont="1" applyBorder="1" applyAlignment="1">
      <alignment horizontal="center" vertical="center"/>
    </xf>
    <xf numFmtId="0" fontId="123" fillId="2" borderId="0" xfId="13" applyFont="1" applyFill="1" applyAlignment="1">
      <alignment horizontal="center" vertical="center"/>
    </xf>
    <xf numFmtId="0" fontId="125" fillId="0" borderId="0" xfId="13" applyFont="1" applyBorder="1" applyAlignment="1">
      <alignment horizontal="center" vertical="center"/>
    </xf>
    <xf numFmtId="0" fontId="118" fillId="0" borderId="0" xfId="13" applyFont="1" applyBorder="1" applyAlignment="1">
      <alignment horizontal="center" vertical="top"/>
    </xf>
    <xf numFmtId="0" fontId="121" fillId="0" borderId="10" xfId="13" applyFont="1" applyBorder="1" applyAlignment="1">
      <alignment horizontal="center" vertical="center"/>
    </xf>
    <xf numFmtId="0" fontId="121" fillId="0" borderId="8" xfId="13" applyFont="1" applyBorder="1" applyAlignment="1">
      <alignment horizontal="center" vertical="center"/>
    </xf>
    <xf numFmtId="0" fontId="121" fillId="0" borderId="9" xfId="13" applyFont="1" applyBorder="1" applyAlignment="1">
      <alignment horizontal="center" vertical="center"/>
    </xf>
    <xf numFmtId="0" fontId="110" fillId="0" borderId="16" xfId="13" applyFont="1" applyBorder="1" applyAlignment="1">
      <alignment horizontal="center" vertical="center" wrapText="1"/>
    </xf>
    <xf numFmtId="0" fontId="110" fillId="0" borderId="22" xfId="13" applyFont="1" applyBorder="1" applyAlignment="1">
      <alignment horizontal="center" vertical="center" wrapText="1"/>
    </xf>
    <xf numFmtId="0" fontId="110" fillId="0" borderId="15" xfId="13" applyFont="1" applyBorder="1" applyAlignment="1">
      <alignment horizontal="center" vertical="center" wrapText="1"/>
    </xf>
    <xf numFmtId="49" fontId="110" fillId="0" borderId="1" xfId="13" applyNumberFormat="1" applyFont="1" applyBorder="1" applyAlignment="1">
      <alignment horizontal="center" vertical="center" wrapText="1"/>
    </xf>
    <xf numFmtId="49" fontId="110" fillId="0" borderId="17" xfId="13" applyNumberFormat="1" applyFont="1" applyBorder="1" applyAlignment="1">
      <alignment horizontal="center" vertical="center" wrapText="1"/>
    </xf>
    <xf numFmtId="0" fontId="115" fillId="0" borderId="18" xfId="13" applyFont="1" applyBorder="1" applyAlignment="1">
      <alignment horizontal="center" vertical="center" wrapText="1"/>
    </xf>
    <xf numFmtId="0" fontId="110" fillId="0" borderId="19" xfId="13" applyFont="1" applyBorder="1" applyAlignment="1">
      <alignment horizontal="center" vertical="center"/>
    </xf>
    <xf numFmtId="0" fontId="131" fillId="0" borderId="4" xfId="191" applyFont="1" applyBorder="1" applyAlignment="1">
      <alignment horizontal="center" vertical="center"/>
    </xf>
    <xf numFmtId="0" fontId="132" fillId="0" borderId="4" xfId="191" applyFont="1" applyBorder="1" applyAlignment="1">
      <alignment horizontal="center" vertical="center"/>
    </xf>
    <xf numFmtId="0" fontId="110" fillId="0" borderId="19" xfId="13" applyFont="1" applyBorder="1" applyAlignment="1">
      <alignment horizontal="center" vertical="center" wrapText="1"/>
    </xf>
    <xf numFmtId="49" fontId="110" fillId="0" borderId="19" xfId="13" applyNumberFormat="1" applyFont="1" applyBorder="1" applyAlignment="1">
      <alignment horizontal="center" vertical="center"/>
    </xf>
    <xf numFmtId="49" fontId="110" fillId="0" borderId="20" xfId="13" applyNumberFormat="1" applyFont="1" applyBorder="1" applyAlignment="1">
      <alignment horizontal="center" vertical="center"/>
    </xf>
    <xf numFmtId="0" fontId="110" fillId="0" borderId="1" xfId="13" applyFont="1" applyBorder="1" applyAlignment="1">
      <alignment horizontal="center" vertical="center" wrapText="1"/>
    </xf>
    <xf numFmtId="49" fontId="121" fillId="0" borderId="1" xfId="13" applyNumberFormat="1" applyFont="1" applyBorder="1" applyAlignment="1">
      <alignment horizontal="center" vertical="center"/>
    </xf>
    <xf numFmtId="49" fontId="126" fillId="0" borderId="1" xfId="13" applyNumberFormat="1" applyFont="1" applyBorder="1" applyAlignment="1">
      <alignment horizontal="left" vertical="center" wrapText="1" indent="1"/>
    </xf>
    <xf numFmtId="49" fontId="126" fillId="0" borderId="17" xfId="13" applyNumberFormat="1" applyFont="1" applyBorder="1" applyAlignment="1">
      <alignment horizontal="left" vertical="center" wrapText="1" indent="1"/>
    </xf>
    <xf numFmtId="49" fontId="108" fillId="0" borderId="1" xfId="13" applyNumberFormat="1" applyFont="1" applyBorder="1" applyAlignment="1">
      <alignment horizontal="left" vertical="center" wrapText="1" indent="1"/>
    </xf>
    <xf numFmtId="49" fontId="108" fillId="0" borderId="23" xfId="13" applyNumberFormat="1" applyFont="1" applyBorder="1" applyAlignment="1">
      <alignment horizontal="left" vertical="center" wrapText="1" indent="1"/>
    </xf>
    <xf numFmtId="0" fontId="110" fillId="0" borderId="23" xfId="13" applyFont="1" applyBorder="1" applyAlignment="1">
      <alignment horizontal="center" vertical="center"/>
    </xf>
    <xf numFmtId="49" fontId="108" fillId="0" borderId="24" xfId="13" applyNumberFormat="1" applyFont="1" applyBorder="1" applyAlignment="1">
      <alignment horizontal="left" vertical="center" wrapText="1" indent="1"/>
    </xf>
    <xf numFmtId="0" fontId="109" fillId="0" borderId="16" xfId="13" applyFont="1" applyBorder="1" applyAlignment="1">
      <alignment horizontal="center" vertical="center" wrapText="1"/>
    </xf>
    <xf numFmtId="0" fontId="109" fillId="0" borderId="22" xfId="13" applyFont="1" applyBorder="1" applyAlignment="1">
      <alignment horizontal="center" vertical="center" wrapText="1"/>
    </xf>
    <xf numFmtId="49" fontId="115" fillId="0" borderId="1" xfId="13" applyNumberFormat="1" applyFont="1" applyBorder="1" applyAlignment="1">
      <alignment horizontal="center" vertical="center"/>
    </xf>
    <xf numFmtId="49" fontId="133" fillId="0" borderId="1" xfId="13" applyNumberFormat="1" applyFont="1" applyBorder="1" applyAlignment="1">
      <alignment horizontal="center" vertical="center"/>
    </xf>
    <xf numFmtId="49" fontId="110" fillId="0" borderId="1" xfId="13" applyNumberFormat="1" applyFont="1" applyBorder="1" applyAlignment="1">
      <alignment horizontal="center" vertical="center"/>
    </xf>
    <xf numFmtId="49" fontId="110" fillId="0" borderId="17" xfId="13" applyNumberFormat="1" applyFont="1" applyBorder="1" applyAlignment="1">
      <alignment horizontal="center" vertical="center"/>
    </xf>
    <xf numFmtId="0" fontId="112" fillId="0" borderId="18" xfId="13" applyFont="1" applyBorder="1" applyAlignment="1">
      <alignment horizontal="center" vertical="center" wrapText="1"/>
    </xf>
    <xf numFmtId="0" fontId="112" fillId="0" borderId="19" xfId="13" applyFont="1" applyBorder="1" applyAlignment="1">
      <alignment horizontal="center" vertical="center" wrapText="1"/>
    </xf>
    <xf numFmtId="0" fontId="112" fillId="0" borderId="20" xfId="13" applyFont="1" applyBorder="1" applyAlignment="1">
      <alignment horizontal="center" vertical="center" wrapText="1"/>
    </xf>
    <xf numFmtId="0" fontId="134" fillId="0" borderId="29" xfId="13" applyFont="1" applyBorder="1" applyAlignment="1">
      <alignment horizontal="center" vertical="center" wrapText="1"/>
    </xf>
    <xf numFmtId="0" fontId="134" fillId="0" borderId="30" xfId="13" applyFont="1" applyBorder="1" applyAlignment="1">
      <alignment horizontal="center" vertical="center" wrapText="1"/>
    </xf>
    <xf numFmtId="0" fontId="134" fillId="0" borderId="31" xfId="13" applyFont="1" applyBorder="1" applyAlignment="1">
      <alignment horizontal="center" vertical="center" wrapText="1"/>
    </xf>
    <xf numFmtId="0" fontId="109" fillId="0" borderId="1" xfId="13" applyFont="1" applyBorder="1" applyAlignment="1">
      <alignment horizontal="center" vertical="center" wrapText="1"/>
    </xf>
    <xf numFmtId="49" fontId="109" fillId="0" borderId="25" xfId="13" applyNumberFormat="1" applyFont="1" applyBorder="1" applyAlignment="1">
      <alignment horizontal="left" vertical="center" indent="1"/>
    </xf>
    <xf numFmtId="49" fontId="109" fillId="0" borderId="26" xfId="13" applyNumberFormat="1" applyFont="1" applyBorder="1" applyAlignment="1">
      <alignment horizontal="left" vertical="center" indent="1"/>
    </xf>
    <xf numFmtId="49" fontId="109" fillId="0" borderId="1" xfId="13" applyNumberFormat="1" applyFont="1" applyBorder="1" applyAlignment="1">
      <alignment horizontal="center" vertical="center"/>
    </xf>
    <xf numFmtId="49" fontId="109" fillId="0" borderId="27" xfId="13" applyNumberFormat="1" applyFont="1" applyBorder="1" applyAlignment="1">
      <alignment horizontal="center" vertical="center"/>
    </xf>
    <xf numFmtId="49" fontId="109" fillId="0" borderId="28" xfId="13" applyNumberFormat="1" applyFont="1" applyBorder="1" applyAlignment="1">
      <alignment horizontal="center" vertical="center"/>
    </xf>
    <xf numFmtId="0" fontId="143" fillId="2" borderId="37" xfId="192" applyNumberFormat="1" applyFont="1" applyFill="1" applyBorder="1" applyAlignment="1">
      <alignment horizontal="center" vertical="center" wrapText="1"/>
    </xf>
    <xf numFmtId="0" fontId="143" fillId="2" borderId="41" xfId="192" applyNumberFormat="1" applyFont="1" applyFill="1" applyBorder="1" applyAlignment="1">
      <alignment horizontal="center" vertical="center" wrapText="1"/>
    </xf>
    <xf numFmtId="0" fontId="136" fillId="2" borderId="2" xfId="13" applyNumberFormat="1" applyFont="1" applyFill="1" applyBorder="1" applyAlignment="1">
      <alignment horizontal="center" vertical="center"/>
    </xf>
    <xf numFmtId="0" fontId="145" fillId="2" borderId="32" xfId="13" applyNumberFormat="1" applyFont="1" applyFill="1" applyBorder="1" applyAlignment="1">
      <alignment horizontal="center" vertical="center"/>
    </xf>
    <xf numFmtId="0" fontId="145" fillId="2" borderId="33" xfId="13" applyNumberFormat="1" applyFont="1" applyFill="1" applyBorder="1" applyAlignment="1">
      <alignment horizontal="center" vertical="center"/>
    </xf>
    <xf numFmtId="0" fontId="145" fillId="2" borderId="34" xfId="13" applyNumberFormat="1" applyFont="1" applyFill="1" applyBorder="1" applyAlignment="1">
      <alignment horizontal="center" vertical="center"/>
    </xf>
    <xf numFmtId="0" fontId="146" fillId="2" borderId="32" xfId="13" applyNumberFormat="1" applyFont="1" applyFill="1" applyBorder="1" applyAlignment="1">
      <alignment horizontal="center" vertical="center"/>
    </xf>
    <xf numFmtId="0" fontId="146" fillId="2" borderId="33" xfId="13" applyNumberFormat="1" applyFont="1" applyFill="1" applyBorder="1" applyAlignment="1">
      <alignment horizontal="center" vertical="center"/>
    </xf>
    <xf numFmtId="0" fontId="146" fillId="2" borderId="34" xfId="13" applyNumberFormat="1" applyFont="1" applyFill="1" applyBorder="1" applyAlignment="1">
      <alignment horizontal="center" vertical="center"/>
    </xf>
    <xf numFmtId="0" fontId="146" fillId="2" borderId="35" xfId="13" applyNumberFormat="1" applyFont="1" applyFill="1" applyBorder="1" applyAlignment="1">
      <alignment horizontal="center" vertical="center"/>
    </xf>
    <xf numFmtId="0" fontId="146" fillId="2" borderId="36" xfId="13" applyNumberFormat="1" applyFont="1" applyFill="1" applyBorder="1" applyAlignment="1">
      <alignment horizontal="center" vertical="center"/>
    </xf>
    <xf numFmtId="0" fontId="149" fillId="2" borderId="37" xfId="192" applyNumberFormat="1" applyFont="1" applyFill="1" applyBorder="1" applyAlignment="1">
      <alignment horizontal="center" vertical="center" wrapText="1"/>
    </xf>
    <xf numFmtId="0" fontId="149" fillId="2" borderId="39" xfId="192" applyNumberFormat="1" applyFont="1" applyFill="1" applyBorder="1" applyAlignment="1">
      <alignment horizontal="center" vertical="center" wrapText="1"/>
    </xf>
    <xf numFmtId="0" fontId="149" fillId="2" borderId="41" xfId="192" applyNumberFormat="1" applyFont="1" applyFill="1" applyBorder="1" applyAlignment="1">
      <alignment horizontal="center" vertical="center" wrapText="1"/>
    </xf>
    <xf numFmtId="0" fontId="148" fillId="2" borderId="32" xfId="192" applyNumberFormat="1" applyFont="1" applyFill="1" applyBorder="1" applyAlignment="1">
      <alignment horizontal="center" vertical="center" wrapText="1"/>
    </xf>
    <xf numFmtId="0" fontId="148" fillId="2" borderId="34" xfId="192" applyNumberFormat="1" applyFont="1" applyFill="1" applyBorder="1" applyAlignment="1">
      <alignment horizontal="center" vertical="center" wrapText="1"/>
    </xf>
    <xf numFmtId="0" fontId="150" fillId="2" borderId="1" xfId="192" applyNumberFormat="1" applyFont="1" applyFill="1" applyBorder="1" applyAlignment="1">
      <alignment horizontal="center" vertical="center" wrapText="1"/>
    </xf>
    <xf numFmtId="0" fontId="152" fillId="2" borderId="1" xfId="192" applyNumberFormat="1" applyFont="1" applyFill="1" applyBorder="1" applyAlignment="1">
      <alignment horizontal="center" vertical="center" wrapText="1"/>
    </xf>
    <xf numFmtId="0" fontId="153" fillId="2" borderId="1" xfId="192" applyNumberFormat="1" applyFont="1" applyFill="1" applyBorder="1" applyAlignment="1">
      <alignment horizontal="center" vertical="center" wrapText="1"/>
    </xf>
    <xf numFmtId="0" fontId="156" fillId="2" borderId="37" xfId="192" applyNumberFormat="1" applyFont="1" applyFill="1" applyBorder="1" applyAlignment="1">
      <alignment horizontal="center" vertical="center" wrapText="1"/>
    </xf>
    <xf numFmtId="0" fontId="156" fillId="2" borderId="41" xfId="192" applyNumberFormat="1" applyFont="1" applyFill="1" applyBorder="1" applyAlignment="1">
      <alignment horizontal="center" vertical="center" wrapText="1"/>
    </xf>
    <xf numFmtId="0" fontId="157" fillId="2" borderId="37" xfId="192" applyNumberFormat="1" applyFont="1" applyFill="1" applyBorder="1" applyAlignment="1">
      <alignment horizontal="center" vertical="center" wrapText="1"/>
    </xf>
    <xf numFmtId="0" fontId="157" fillId="2" borderId="41" xfId="192" applyNumberFormat="1" applyFont="1" applyFill="1" applyBorder="1" applyAlignment="1">
      <alignment horizontal="center" vertical="center" wrapText="1"/>
    </xf>
    <xf numFmtId="0" fontId="143" fillId="2" borderId="40" xfId="192" applyNumberFormat="1" applyFont="1" applyFill="1" applyBorder="1" applyAlignment="1">
      <alignment horizontal="center" vertical="center" wrapText="1"/>
    </xf>
    <xf numFmtId="0" fontId="148" fillId="2" borderId="1" xfId="193" applyNumberFormat="1" applyFont="1" applyFill="1" applyBorder="1" applyAlignment="1">
      <alignment horizontal="center" vertical="center" wrapText="1"/>
    </xf>
    <xf numFmtId="0" fontId="148" fillId="2" borderId="32" xfId="193" applyNumberFormat="1" applyFont="1" applyFill="1" applyBorder="1" applyAlignment="1">
      <alignment horizontal="center" vertical="center" wrapText="1"/>
    </xf>
    <xf numFmtId="0" fontId="148" fillId="2" borderId="38" xfId="193" applyNumberFormat="1" applyFont="1" applyFill="1" applyBorder="1" applyAlignment="1">
      <alignment horizontal="center" vertical="center" wrapText="1"/>
    </xf>
    <xf numFmtId="0" fontId="156" fillId="2" borderId="1" xfId="192" applyNumberFormat="1" applyFont="1" applyFill="1" applyBorder="1" applyAlignment="1">
      <alignment horizontal="center" vertical="center" wrapText="1"/>
    </xf>
    <xf numFmtId="0" fontId="143" fillId="2" borderId="1" xfId="192" applyNumberFormat="1" applyFont="1" applyFill="1" applyBorder="1" applyAlignment="1">
      <alignment horizontal="center" vertical="center" wrapText="1"/>
    </xf>
    <xf numFmtId="0" fontId="109" fillId="2" borderId="1" xfId="192" applyNumberFormat="1" applyFont="1" applyFill="1" applyBorder="1" applyAlignment="1">
      <alignment horizontal="center" vertical="center" wrapText="1"/>
    </xf>
    <xf numFmtId="0" fontId="115" fillId="2" borderId="0" xfId="0" applyFont="1" applyFill="1" applyBorder="1" applyAlignment="1">
      <alignment horizontal="left" vertical="center"/>
    </xf>
    <xf numFmtId="0" fontId="109" fillId="2" borderId="0" xfId="0" applyFont="1" applyFill="1" applyBorder="1" applyAlignment="1">
      <alignment horizontal="center" vertical="center"/>
    </xf>
    <xf numFmtId="0" fontId="119" fillId="2" borderId="12" xfId="0" applyFont="1" applyFill="1" applyBorder="1" applyAlignment="1">
      <alignment horizontal="center" vertical="center"/>
    </xf>
    <xf numFmtId="0" fontId="113" fillId="2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11" fillId="2" borderId="7" xfId="0" applyFont="1" applyFill="1" applyBorder="1" applyAlignment="1">
      <alignment horizontal="left" vertical="center" indent="1"/>
    </xf>
    <xf numFmtId="0" fontId="111" fillId="2" borderId="2" xfId="0" applyFont="1" applyFill="1" applyBorder="1" applyAlignment="1">
      <alignment horizontal="left" vertical="center" indent="1"/>
    </xf>
    <xf numFmtId="0" fontId="111" fillId="2" borderId="3" xfId="0" applyFont="1" applyFill="1" applyBorder="1" applyAlignment="1">
      <alignment horizontal="left" vertical="center" indent="1"/>
    </xf>
    <xf numFmtId="0" fontId="120" fillId="2" borderId="6" xfId="0" applyFont="1" applyFill="1" applyBorder="1" applyAlignment="1">
      <alignment horizontal="left" vertical="center" indent="1"/>
    </xf>
    <xf numFmtId="0" fontId="120" fillId="2" borderId="4" xfId="0" applyFont="1" applyFill="1" applyBorder="1" applyAlignment="1">
      <alignment horizontal="left" vertical="center" indent="1"/>
    </xf>
    <xf numFmtId="0" fontId="120" fillId="2" borderId="14" xfId="0" applyFont="1" applyFill="1" applyBorder="1" applyAlignment="1">
      <alignment horizontal="left" vertical="center" indent="1"/>
    </xf>
    <xf numFmtId="0" fontId="109" fillId="2" borderId="0" xfId="0" applyFont="1" applyFill="1" applyBorder="1" applyAlignment="1">
      <alignment horizontal="left" vertical="center"/>
    </xf>
    <xf numFmtId="0" fontId="113" fillId="2" borderId="5" xfId="0" applyFont="1" applyFill="1" applyBorder="1" applyAlignment="1">
      <alignment horizontal="center" vertical="center"/>
    </xf>
    <xf numFmtId="42" fontId="109" fillId="2" borderId="7" xfId="0" applyNumberFormat="1" applyFont="1" applyFill="1" applyBorder="1" applyAlignment="1">
      <alignment horizontal="right" vertical="center"/>
    </xf>
    <xf numFmtId="42" fontId="109" fillId="2" borderId="2" xfId="0" applyNumberFormat="1" applyFont="1" applyFill="1" applyBorder="1" applyAlignment="1">
      <alignment horizontal="right" vertical="center"/>
    </xf>
    <xf numFmtId="42" fontId="114" fillId="2" borderId="2" xfId="0" applyNumberFormat="1" applyFont="1" applyFill="1" applyBorder="1" applyAlignment="1">
      <alignment horizontal="center" vertical="center"/>
    </xf>
    <xf numFmtId="42" fontId="114" fillId="2" borderId="3" xfId="0" applyNumberFormat="1" applyFont="1" applyFill="1" applyBorder="1" applyAlignment="1">
      <alignment horizontal="center" vertical="center"/>
    </xf>
    <xf numFmtId="42" fontId="114" fillId="2" borderId="4" xfId="0" applyNumberFormat="1" applyFont="1" applyFill="1" applyBorder="1" applyAlignment="1">
      <alignment horizontal="center" vertical="center"/>
    </xf>
    <xf numFmtId="42" fontId="114" fillId="2" borderId="14" xfId="0" applyNumberFormat="1" applyFont="1" applyFill="1" applyBorder="1" applyAlignment="1">
      <alignment horizontal="center" vertical="center"/>
    </xf>
    <xf numFmtId="42" fontId="109" fillId="2" borderId="6" xfId="0" applyNumberFormat="1" applyFont="1" applyFill="1" applyBorder="1" applyAlignment="1">
      <alignment horizontal="center" vertical="center"/>
    </xf>
    <xf numFmtId="42" fontId="109" fillId="2" borderId="4" xfId="0" applyNumberFormat="1" applyFont="1" applyFill="1" applyBorder="1" applyAlignment="1">
      <alignment horizontal="center" vertical="center"/>
    </xf>
    <xf numFmtId="0" fontId="117" fillId="2" borderId="2" xfId="0" applyFont="1" applyFill="1" applyBorder="1" applyAlignment="1">
      <alignment horizontal="left" vertical="center"/>
    </xf>
    <xf numFmtId="0" fontId="110" fillId="2" borderId="0" xfId="0" applyFont="1" applyFill="1" applyBorder="1" applyAlignment="1">
      <alignment horizontal="left" vertical="center"/>
    </xf>
    <xf numFmtId="42" fontId="108" fillId="2" borderId="7" xfId="0" applyNumberFormat="1" applyFont="1" applyFill="1" applyBorder="1" applyAlignment="1">
      <alignment horizontal="right" vertical="center"/>
    </xf>
    <xf numFmtId="42" fontId="108" fillId="2" borderId="2" xfId="0" applyNumberFormat="1" applyFont="1" applyFill="1" applyBorder="1" applyAlignment="1">
      <alignment horizontal="right" vertical="center"/>
    </xf>
  </cellXfs>
  <cellStyles count="194">
    <cellStyle name="쉼표 [0] 12" xfId="1"/>
    <cellStyle name="쉼표 [0] 12 2" xfId="10"/>
    <cellStyle name="쉼표 [0] 2" xfId="2"/>
    <cellStyle name="쉼표 [0] 3" xfId="7"/>
    <cellStyle name="쉼표 [0] 3 2" xfId="12"/>
    <cellStyle name="쉼표 [0] 3 2 2" xfId="14"/>
    <cellStyle name="쉼표 [0] 3 2 2 10" xfId="24"/>
    <cellStyle name="쉼표 [0] 3 2 2 11" xfId="25"/>
    <cellStyle name="쉼표 [0] 3 2 2 12" xfId="26"/>
    <cellStyle name="쉼표 [0] 3 2 2 13" xfId="27"/>
    <cellStyle name="쉼표 [0] 3 2 2 14" xfId="28"/>
    <cellStyle name="쉼표 [0] 3 2 2 15" xfId="29"/>
    <cellStyle name="쉼표 [0] 3 2 2 16" xfId="30"/>
    <cellStyle name="쉼표 [0] 3 2 2 2" xfId="15"/>
    <cellStyle name="쉼표 [0] 3 2 2 2 10" xfId="45"/>
    <cellStyle name="쉼표 [0] 3 2 2 2 11" xfId="46"/>
    <cellStyle name="쉼표 [0] 3 2 2 2 12" xfId="49"/>
    <cellStyle name="쉼표 [0] 3 2 2 2 13" xfId="51"/>
    <cellStyle name="쉼표 [0] 3 2 2 2 14" xfId="53"/>
    <cellStyle name="쉼표 [0] 3 2 2 2 15" xfId="55"/>
    <cellStyle name="쉼표 [0] 3 2 2 2 16" xfId="57"/>
    <cellStyle name="쉼표 [0] 3 2 2 2 17" xfId="59"/>
    <cellStyle name="쉼표 [0] 3 2 2 2 18" xfId="61"/>
    <cellStyle name="쉼표 [0] 3 2 2 2 19" xfId="63"/>
    <cellStyle name="쉼표 [0] 3 2 2 2 2" xfId="31"/>
    <cellStyle name="쉼표 [0] 3 2 2 2 2 10" xfId="97"/>
    <cellStyle name="쉼표 [0] 3 2 2 2 2 11" xfId="99"/>
    <cellStyle name="쉼표 [0] 3 2 2 2 2 12" xfId="101"/>
    <cellStyle name="쉼표 [0] 3 2 2 2 2 13" xfId="103"/>
    <cellStyle name="쉼표 [0] 3 2 2 2 2 14" xfId="105"/>
    <cellStyle name="쉼표 [0] 3 2 2 2 2 15" xfId="107"/>
    <cellStyle name="쉼표 [0] 3 2 2 2 2 16" xfId="109"/>
    <cellStyle name="쉼표 [0] 3 2 2 2 2 16 2" xfId="111"/>
    <cellStyle name="쉼표 [0] 3 2 2 2 2 16 3" xfId="113"/>
    <cellStyle name="쉼표 [0] 3 2 2 2 2 16 4" xfId="115"/>
    <cellStyle name="쉼표 [0] 3 2 2 2 2 16 5" xfId="117"/>
    <cellStyle name="쉼표 [0] 3 2 2 2 2 16 6" xfId="119"/>
    <cellStyle name="쉼표 [0] 3 2 2 2 2 16 7" xfId="121"/>
    <cellStyle name="쉼표 [0] 3 2 2 2 2 16 7 10" xfId="145"/>
    <cellStyle name="쉼표 [0] 3 2 2 2 2 16 7 11" xfId="149"/>
    <cellStyle name="쉼표 [0] 3 2 2 2 2 16 7 12" xfId="151"/>
    <cellStyle name="쉼표 [0] 3 2 2 2 2 16 7 12 2" xfId="154"/>
    <cellStyle name="쉼표 [0] 3 2 2 2 2 16 7 13" xfId="156"/>
    <cellStyle name="쉼표 [0] 3 2 2 2 2 16 7 14" xfId="159"/>
    <cellStyle name="쉼표 [0] 3 2 2 2 2 16 7 15" xfId="161"/>
    <cellStyle name="쉼표 [0] 3 2 2 2 2 16 7 16" xfId="163"/>
    <cellStyle name="쉼표 [0] 3 2 2 2 2 16 7 17" xfId="166"/>
    <cellStyle name="쉼표 [0] 3 2 2 2 2 16 7 18" xfId="168"/>
    <cellStyle name="쉼표 [0] 3 2 2 2 2 16 7 19" xfId="171"/>
    <cellStyle name="쉼표 [0] 3 2 2 2 2 16 7 2" xfId="123"/>
    <cellStyle name="쉼표 [0] 3 2 2 2 2 16 7 20" xfId="173"/>
    <cellStyle name="쉼표 [0] 3 2 2 2 2 16 7 21" xfId="175"/>
    <cellStyle name="쉼표 [0] 3 2 2 2 2 16 7 22" xfId="177"/>
    <cellStyle name="쉼표 [0] 3 2 2 2 2 16 7 23" xfId="179"/>
    <cellStyle name="쉼표 [0] 3 2 2 2 2 16 7 24" xfId="181"/>
    <cellStyle name="쉼표 [0] 3 2 2 2 2 16 7 25" xfId="183"/>
    <cellStyle name="쉼표 [0] 3 2 2 2 2 16 7 26" xfId="185"/>
    <cellStyle name="쉼표 [0] 3 2 2 2 2 16 7 27" xfId="187"/>
    <cellStyle name="쉼표 [0] 3 2 2 2 2 16 7 28" xfId="189"/>
    <cellStyle name="쉼표 [0] 3 2 2 2 2 16 7 29" xfId="192"/>
    <cellStyle name="쉼표 [0] 3 2 2 2 2 16 7 3" xfId="125"/>
    <cellStyle name="쉼표 [0] 3 2 2 2 2 16 7 4" xfId="127"/>
    <cellStyle name="쉼표 [0] 3 2 2 2 2 16 7 5" xfId="129"/>
    <cellStyle name="쉼표 [0] 3 2 2 2 2 16 7 6" xfId="131"/>
    <cellStyle name="쉼표 [0] 3 2 2 2 2 16 7 7" xfId="133"/>
    <cellStyle name="쉼표 [0] 3 2 2 2 2 16 7 8" xfId="136"/>
    <cellStyle name="쉼표 [0] 3 2 2 2 2 16 7 9" xfId="139"/>
    <cellStyle name="쉼표 [0] 3 2 2 2 2 2" xfId="77"/>
    <cellStyle name="쉼표 [0] 3 2 2 2 2 3" xfId="80"/>
    <cellStyle name="쉼표 [0] 3 2 2 2 2 4" xfId="82"/>
    <cellStyle name="쉼표 [0] 3 2 2 2 2 5" xfId="84"/>
    <cellStyle name="쉼표 [0] 3 2 2 2 2 6" xfId="86"/>
    <cellStyle name="쉼표 [0] 3 2 2 2 2 7" xfId="88"/>
    <cellStyle name="쉼표 [0] 3 2 2 2 2 8" xfId="91"/>
    <cellStyle name="쉼표 [0] 3 2 2 2 2 9" xfId="94"/>
    <cellStyle name="쉼표 [0] 3 2 2 2 20" xfId="69"/>
    <cellStyle name="쉼표 [0] 3 2 2 2 20 10" xfId="95"/>
    <cellStyle name="쉼표 [0] 3 2 2 2 20 11" xfId="98"/>
    <cellStyle name="쉼표 [0] 3 2 2 2 20 12" xfId="100"/>
    <cellStyle name="쉼표 [0] 3 2 2 2 20 13" xfId="102"/>
    <cellStyle name="쉼표 [0] 3 2 2 2 20 14" xfId="104"/>
    <cellStyle name="쉼표 [0] 3 2 2 2 20 15" xfId="106"/>
    <cellStyle name="쉼표 [0] 3 2 2 2 20 16" xfId="108"/>
    <cellStyle name="쉼표 [0] 3 2 2 2 20 17" xfId="110"/>
    <cellStyle name="쉼표 [0] 3 2 2 2 20 17 2" xfId="112"/>
    <cellStyle name="쉼표 [0] 3 2 2 2 20 17 3" xfId="114"/>
    <cellStyle name="쉼표 [0] 3 2 2 2 20 17 4" xfId="116"/>
    <cellStyle name="쉼표 [0] 3 2 2 2 20 17 5" xfId="118"/>
    <cellStyle name="쉼표 [0] 3 2 2 2 20 17 6" xfId="120"/>
    <cellStyle name="쉼표 [0] 3 2 2 2 20 17 7" xfId="122"/>
    <cellStyle name="쉼표 [0] 3 2 2 2 20 17 7 10" xfId="146"/>
    <cellStyle name="쉼표 [0] 3 2 2 2 20 17 7 11" xfId="150"/>
    <cellStyle name="쉼표 [0] 3 2 2 2 20 17 7 12" xfId="152"/>
    <cellStyle name="쉼표 [0] 3 2 2 2 20 17 7 12 2" xfId="155"/>
    <cellStyle name="쉼표 [0] 3 2 2 2 20 17 7 13" xfId="157"/>
    <cellStyle name="쉼표 [0] 3 2 2 2 20 17 7 14" xfId="160"/>
    <cellStyle name="쉼표 [0] 3 2 2 2 20 17 7 15" xfId="162"/>
    <cellStyle name="쉼표 [0] 3 2 2 2 20 17 7 16" xfId="164"/>
    <cellStyle name="쉼표 [0] 3 2 2 2 20 17 7 17" xfId="167"/>
    <cellStyle name="쉼표 [0] 3 2 2 2 20 17 7 18" xfId="169"/>
    <cellStyle name="쉼표 [0] 3 2 2 2 20 17 7 19" xfId="172"/>
    <cellStyle name="쉼표 [0] 3 2 2 2 20 17 7 2" xfId="124"/>
    <cellStyle name="쉼표 [0] 3 2 2 2 20 17 7 20" xfId="174"/>
    <cellStyle name="쉼표 [0] 3 2 2 2 20 17 7 21" xfId="176"/>
    <cellStyle name="쉼표 [0] 3 2 2 2 20 17 7 22" xfId="178"/>
    <cellStyle name="쉼표 [0] 3 2 2 2 20 17 7 23" xfId="180"/>
    <cellStyle name="쉼표 [0] 3 2 2 2 20 17 7 24" xfId="182"/>
    <cellStyle name="쉼표 [0] 3 2 2 2 20 17 7 25" xfId="184"/>
    <cellStyle name="쉼표 [0] 3 2 2 2 20 17 7 26" xfId="186"/>
    <cellStyle name="쉼표 [0] 3 2 2 2 20 17 7 27" xfId="188"/>
    <cellStyle name="쉼표 [0] 3 2 2 2 20 17 7 28" xfId="190"/>
    <cellStyle name="쉼표 [0] 3 2 2 2 20 17 7 29" xfId="193"/>
    <cellStyle name="쉼표 [0] 3 2 2 2 20 17 7 3" xfId="126"/>
    <cellStyle name="쉼표 [0] 3 2 2 2 20 17 7 4" xfId="128"/>
    <cellStyle name="쉼표 [0] 3 2 2 2 20 17 7 5" xfId="130"/>
    <cellStyle name="쉼표 [0] 3 2 2 2 20 17 7 6" xfId="132"/>
    <cellStyle name="쉼표 [0] 3 2 2 2 20 17 7 7" xfId="134"/>
    <cellStyle name="쉼표 [0] 3 2 2 2 20 17 7 8" xfId="137"/>
    <cellStyle name="쉼표 [0] 3 2 2 2 20 17 7 9" xfId="140"/>
    <cellStyle name="쉼표 [0] 3 2 2 2 20 2" xfId="75"/>
    <cellStyle name="쉼표 [0] 3 2 2 2 20 3" xfId="78"/>
    <cellStyle name="쉼표 [0] 3 2 2 2 20 4" xfId="81"/>
    <cellStyle name="쉼표 [0] 3 2 2 2 20 5" xfId="83"/>
    <cellStyle name="쉼표 [0] 3 2 2 2 20 6" xfId="85"/>
    <cellStyle name="쉼표 [0] 3 2 2 2 20 7" xfId="87"/>
    <cellStyle name="쉼표 [0] 3 2 2 2 20 8" xfId="89"/>
    <cellStyle name="쉼표 [0] 3 2 2 2 20 9" xfId="92"/>
    <cellStyle name="쉼표 [0] 3 2 2 2 21" xfId="71"/>
    <cellStyle name="쉼표 [0] 3 2 2 2 22" xfId="73"/>
    <cellStyle name="쉼표 [0] 3 2 2 2 3" xfId="32"/>
    <cellStyle name="쉼표 [0] 3 2 2 2 4" xfId="35"/>
    <cellStyle name="쉼표 [0] 3 2 2 2 5" xfId="36"/>
    <cellStyle name="쉼표 [0] 3 2 2 2 6" xfId="38"/>
    <cellStyle name="쉼표 [0] 3 2 2 2 7" xfId="40"/>
    <cellStyle name="쉼표 [0] 3 2 2 2 8" xfId="41"/>
    <cellStyle name="쉼표 [0] 3 2 2 2 9" xfId="42"/>
    <cellStyle name="쉼표 [0] 3 2 2 3" xfId="16"/>
    <cellStyle name="쉼표 [0] 3 2 2 4" xfId="17"/>
    <cellStyle name="쉼표 [0] 3 2 2 5" xfId="18"/>
    <cellStyle name="쉼표 [0] 3 2 2 5 2" xfId="19"/>
    <cellStyle name="쉼표 [0] 3 2 2 6" xfId="20"/>
    <cellStyle name="쉼표 [0] 3 2 2 7" xfId="21"/>
    <cellStyle name="쉼표 [0] 3 2 2 8" xfId="22"/>
    <cellStyle name="쉼표 [0] 3 2 2 9" xfId="23"/>
    <cellStyle name="쉼표 [0] 3 5" xfId="33"/>
    <cellStyle name="쉼표 [0] 3 5 2" xfId="34"/>
    <cellStyle name="쉼표 [0] 3 5 2 10" xfId="54"/>
    <cellStyle name="쉼표 [0] 3 5 2 11" xfId="56"/>
    <cellStyle name="쉼표 [0] 3 5 2 12" xfId="58"/>
    <cellStyle name="쉼표 [0] 3 5 2 13" xfId="60"/>
    <cellStyle name="쉼표 [0] 3 5 2 14" xfId="62"/>
    <cellStyle name="쉼표 [0] 3 5 2 15" xfId="64"/>
    <cellStyle name="쉼표 [0] 3 5 2 16" xfId="65"/>
    <cellStyle name="쉼표 [0] 3 5 2 16 2" xfId="67"/>
    <cellStyle name="쉼표 [0] 3 5 2 16 3" xfId="68"/>
    <cellStyle name="쉼표 [0] 3 5 2 16 3 2" xfId="74"/>
    <cellStyle name="쉼표 [0] 3 5 2 16 4" xfId="70"/>
    <cellStyle name="쉼표 [0] 3 5 2 16 5" xfId="72"/>
    <cellStyle name="쉼표 [0] 3 5 2 17" xfId="66"/>
    <cellStyle name="쉼표 [0] 3 5 2 2" xfId="37"/>
    <cellStyle name="쉼표 [0] 3 5 2 2 2" xfId="76"/>
    <cellStyle name="쉼표 [0] 3 5 2 2 3" xfId="79"/>
    <cellStyle name="쉼표 [0] 3 5 2 2 4" xfId="90"/>
    <cellStyle name="쉼표 [0] 3 5 2 3" xfId="39"/>
    <cellStyle name="쉼표 [0] 3 5 2 4" xfId="43"/>
    <cellStyle name="쉼표 [0] 3 5 2 5" xfId="44"/>
    <cellStyle name="쉼표 [0] 3 5 2 6" xfId="47"/>
    <cellStyle name="쉼표 [0] 3 5 2 7" xfId="48"/>
    <cellStyle name="쉼표 [0] 3 5 2 8" xfId="50"/>
    <cellStyle name="쉼표 [0] 3 5 2 9" xfId="52"/>
    <cellStyle name="쉼표 [0] 4" xfId="9"/>
    <cellStyle name="쉼표 [0] 5" xfId="5"/>
    <cellStyle name="쉼표 [0] 5 2" xfId="11"/>
    <cellStyle name="표준" xfId="0" builtinId="0"/>
    <cellStyle name="표준 2" xfId="3"/>
    <cellStyle name="표준 2 2" xfId="13"/>
    <cellStyle name="표준 3" xfId="4"/>
    <cellStyle name="표준 4" xfId="6"/>
    <cellStyle name="표준 5" xfId="8"/>
    <cellStyle name="표준 6" xfId="93"/>
    <cellStyle name="표준 7" xfId="96"/>
    <cellStyle name="표준 8" xfId="135"/>
    <cellStyle name="표준 9" xfId="138"/>
    <cellStyle name="표준 9 10" xfId="165"/>
    <cellStyle name="표준 9 11" xfId="170"/>
    <cellStyle name="표준 9 11 2" xfId="191"/>
    <cellStyle name="표준 9 2" xfId="141"/>
    <cellStyle name="표준 9 3" xfId="142"/>
    <cellStyle name="표준 9 4" xfId="143"/>
    <cellStyle name="표준 9 5" xfId="144"/>
    <cellStyle name="표준 9 6" xfId="147"/>
    <cellStyle name="표준 9 7" xfId="148"/>
    <cellStyle name="표준 9 8" xfId="153"/>
    <cellStyle name="표준 9 9" xfId="1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19049</xdr:colOff>
      <xdr:row>1</xdr:row>
      <xdr:rowOff>19049</xdr:rowOff>
    </xdr:from>
    <xdr:ext cx="12677776" cy="6000751"/>
    <xdr:pic>
      <xdr:nvPicPr>
        <xdr:cNvPr id="2" name="Picture 75" descr="4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4" y="400049"/>
          <a:ext cx="12677776" cy="6000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8</xdr:col>
      <xdr:colOff>238124</xdr:colOff>
      <xdr:row>22</xdr:row>
      <xdr:rowOff>142875</xdr:rowOff>
    </xdr:from>
    <xdr:to>
      <xdr:col>14</xdr:col>
      <xdr:colOff>295275</xdr:colOff>
      <xdr:row>26</xdr:row>
      <xdr:rowOff>19050</xdr:rowOff>
    </xdr:to>
    <xdr:sp macro="" textlink="">
      <xdr:nvSpPr>
        <xdr:cNvPr id="3" name="직사각형 2"/>
        <xdr:cNvSpPr/>
      </xdr:nvSpPr>
      <xdr:spPr>
        <a:xfrm>
          <a:off x="7019924" y="5419725"/>
          <a:ext cx="5524501" cy="628650"/>
        </a:xfrm>
        <a:prstGeom prst="rect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ko-KR" altLang="en-US" sz="1200" b="1" u="none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본</a:t>
          </a:r>
          <a:r>
            <a:rPr lang="ko-KR" altLang="en-US" sz="1200" b="1" u="none" baseline="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 </a:t>
          </a:r>
          <a:r>
            <a:rPr lang="ko-KR" altLang="en-US" sz="1200" b="1" u="none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행사는</a:t>
          </a:r>
          <a:r>
            <a:rPr lang="ko-KR" altLang="en-US" sz="1200" b="1" u="none" baseline="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 </a:t>
          </a:r>
          <a:r>
            <a:rPr lang="ko-KR" altLang="ko-KR" sz="1200" b="1" u="none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사원증</a:t>
          </a:r>
          <a:r>
            <a:rPr lang="en-US" altLang="ko-KR" sz="1200" b="1" u="none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,</a:t>
          </a:r>
          <a:r>
            <a:rPr lang="ko-KR" altLang="ko-KR" sz="1200" b="1" u="none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가족관계증명서 제출시만</a:t>
          </a:r>
          <a:r>
            <a:rPr lang="ko-KR" altLang="ko-KR" sz="1200" b="1" u="none" baseline="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 구매가 가능하며</a:t>
          </a:r>
          <a:r>
            <a:rPr lang="en-US" altLang="ko-KR" sz="1200" b="1" u="none" baseline="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,</a:t>
          </a:r>
          <a:endParaRPr lang="ko-KR" altLang="ko-KR" sz="1200" u="none">
            <a:solidFill>
              <a:schemeClr val="tx1"/>
            </a:solidFill>
            <a:effectLst/>
            <a:latin typeface="+mj-ea"/>
            <a:ea typeface="+mj-ea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ko-KR" altLang="en-US" sz="1200" b="1" u="none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해당법인 </a:t>
          </a:r>
          <a:r>
            <a:rPr lang="en-US" altLang="ko-KR" sz="1200" b="1" u="none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,</a:t>
          </a:r>
          <a:r>
            <a:rPr lang="en-US" altLang="ko-KR" sz="1200" b="1" u="none" baseline="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 </a:t>
          </a:r>
          <a:r>
            <a:rPr lang="ko-KR" altLang="ko-KR" sz="1200" b="1" u="none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임직원 </a:t>
          </a:r>
          <a:r>
            <a:rPr lang="en-US" altLang="ko-KR" sz="1200" b="1" u="none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,</a:t>
          </a:r>
          <a:r>
            <a:rPr lang="ko-KR" altLang="en-US" sz="1200" b="1" u="none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협력업체 </a:t>
          </a:r>
          <a:r>
            <a:rPr lang="ko-KR" altLang="ko-KR" sz="1200" b="1" u="none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및 가족을 위한 특판으로 외부</a:t>
          </a:r>
          <a:r>
            <a:rPr lang="en-US" altLang="ko-KR" sz="1200" b="1" u="none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 </a:t>
          </a:r>
          <a:r>
            <a:rPr lang="ko-KR" altLang="ko-KR" sz="1200" b="1" u="none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유출을 금합니다</a:t>
          </a:r>
          <a:r>
            <a:rPr lang="en-US" altLang="ko-KR" sz="1100" b="1" u="none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.</a:t>
          </a:r>
        </a:p>
      </xdr:txBody>
    </xdr:sp>
    <xdr:clientData/>
  </xdr:twoCellAnchor>
  <xdr:twoCellAnchor>
    <xdr:from>
      <xdr:col>2</xdr:col>
      <xdr:colOff>381000</xdr:colOff>
      <xdr:row>11</xdr:row>
      <xdr:rowOff>28575</xdr:rowOff>
    </xdr:from>
    <xdr:to>
      <xdr:col>13</xdr:col>
      <xdr:colOff>495300</xdr:colOff>
      <xdr:row>19</xdr:row>
      <xdr:rowOff>142875</xdr:rowOff>
    </xdr:to>
    <xdr:sp macro="" textlink="">
      <xdr:nvSpPr>
        <xdr:cNvPr id="4" name="TextBox 3"/>
        <xdr:cNvSpPr txBox="1"/>
      </xdr:nvSpPr>
      <xdr:spPr>
        <a:xfrm>
          <a:off x="1771650" y="3000375"/>
          <a:ext cx="10086975" cy="1790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ko-KR" altLang="en-US" sz="3600">
              <a:latin typeface="+mj-ea"/>
              <a:ea typeface="+mj-ea"/>
            </a:rPr>
            <a:t>법인</a:t>
          </a:r>
          <a:r>
            <a:rPr lang="en-US" altLang="ko-KR" sz="4000">
              <a:latin typeface="+mj-ea"/>
              <a:ea typeface="+mj-ea"/>
            </a:rPr>
            <a:t>/</a:t>
          </a:r>
          <a:r>
            <a:rPr lang="ko-KR" altLang="en-US" sz="3600">
              <a:latin typeface="+mj-ea"/>
              <a:ea typeface="+mj-ea"/>
            </a:rPr>
            <a:t>기업</a:t>
          </a:r>
          <a:r>
            <a:rPr lang="en-US" altLang="ko-KR" sz="4000">
              <a:latin typeface="+mj-ea"/>
              <a:ea typeface="+mj-ea"/>
            </a:rPr>
            <a:t>/</a:t>
          </a:r>
          <a:r>
            <a:rPr lang="ko-KR" altLang="en-US" sz="3600">
              <a:latin typeface="+mj-ea"/>
              <a:ea typeface="+mj-ea"/>
            </a:rPr>
            <a:t>협력업체 임직원 및 가족만을 위한</a:t>
          </a:r>
          <a:endParaRPr lang="en-US" altLang="ko-KR" sz="3600">
            <a:latin typeface="+mj-ea"/>
            <a:ea typeface="+mj-ea"/>
          </a:endParaRPr>
        </a:p>
        <a:p>
          <a:pPr algn="ctr"/>
          <a:r>
            <a:rPr lang="ko-KR" altLang="en-US" sz="3600">
              <a:latin typeface="+mj-ea"/>
              <a:ea typeface="+mj-ea"/>
            </a:rPr>
            <a:t> 스마트폰 특판 행사 안내</a:t>
          </a:r>
        </a:p>
      </xdr:txBody>
    </xdr:sp>
    <xdr:clientData/>
  </xdr:twoCellAnchor>
  <xdr:oneCellAnchor>
    <xdr:from>
      <xdr:col>1</xdr:col>
      <xdr:colOff>19048</xdr:colOff>
      <xdr:row>27</xdr:row>
      <xdr:rowOff>161925</xdr:rowOff>
    </xdr:from>
    <xdr:ext cx="12677777" cy="14735174"/>
    <xdr:pic>
      <xdr:nvPicPr>
        <xdr:cNvPr id="5" name="Picture 75" descr="4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3" y="6400800"/>
          <a:ext cx="12677777" cy="14735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514350</xdr:colOff>
      <xdr:row>71</xdr:row>
      <xdr:rowOff>171449</xdr:rowOff>
    </xdr:from>
    <xdr:to>
      <xdr:col>13</xdr:col>
      <xdr:colOff>714375</xdr:colOff>
      <xdr:row>76</xdr:row>
      <xdr:rowOff>3619501</xdr:rowOff>
    </xdr:to>
    <xdr:sp macro="" textlink="">
      <xdr:nvSpPr>
        <xdr:cNvPr id="6" name="TextBox 5"/>
        <xdr:cNvSpPr txBox="1"/>
      </xdr:nvSpPr>
      <xdr:spPr>
        <a:xfrm>
          <a:off x="1905000" y="15678149"/>
          <a:ext cx="10172700" cy="44958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altLang="ko-KR" sz="1600" b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lang="ko-KR" altLang="en-US" sz="1800" b="0" baseline="0">
              <a:solidFill>
                <a:sysClr val="windowText" lastClr="000000"/>
              </a:solidFill>
              <a:latin typeface="+mn-ea"/>
              <a:ea typeface="+mn-ea"/>
            </a:rPr>
            <a:t> 구비서류 및 제출방법 </a:t>
          </a:r>
          <a:r>
            <a:rPr lang="en-US" altLang="ko-KR" sz="1600" b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lang="en-US" altLang="ko-KR" sz="1800" b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 </a:t>
          </a:r>
          <a:r>
            <a:rPr lang="ko-KR" altLang="en-US" sz="1400" b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구비서류는 발급일 </a:t>
          </a:r>
          <a:r>
            <a:rPr lang="en-US" altLang="ko-KR" sz="2000" b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lang="ko-KR" altLang="en-US" sz="1400" b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개월이내만 인정됩니다</a:t>
          </a:r>
          <a:r>
            <a:rPr lang="en-US" altLang="ko-KR" sz="1400" b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.</a:t>
          </a:r>
          <a:endParaRPr lang="en-US" altLang="ko-KR" sz="1400" b="0" baseline="0">
            <a:solidFill>
              <a:sysClr val="windowText" lastClr="000000"/>
            </a:solidFill>
            <a:latin typeface="+mn-ea"/>
            <a:ea typeface="+mn-ea"/>
          </a:endParaRPr>
        </a:p>
        <a:p>
          <a:r>
            <a:rPr lang="ko-KR" altLang="en-US" sz="14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 </a:t>
          </a:r>
          <a:r>
            <a:rPr lang="ko-KR" altLang="ko-KR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◇</a:t>
          </a:r>
          <a:r>
            <a:rPr lang="en-US" altLang="ko-KR" sz="1400" baseline="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r>
            <a:rPr lang="ko-KR" altLang="en-US" sz="1400" baseline="0">
              <a:solidFill>
                <a:sysClr val="windowText" lastClr="000000"/>
              </a:solidFill>
              <a:latin typeface="+mn-ea"/>
              <a:ea typeface="+mn-ea"/>
            </a:rPr>
            <a:t>재직자 본인 구입시 </a:t>
          </a:r>
          <a:r>
            <a:rPr lang="en-US" altLang="ko-KR" sz="1400" baseline="0">
              <a:solidFill>
                <a:sysClr val="windowText" lastClr="000000"/>
              </a:solidFill>
              <a:latin typeface="+mn-ea"/>
              <a:ea typeface="+mn-ea"/>
            </a:rPr>
            <a:t>: </a:t>
          </a:r>
          <a:r>
            <a:rPr lang="ko-KR" altLang="en-US" sz="1400" b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신청서</a:t>
          </a:r>
          <a:r>
            <a:rPr lang="ko-KR" altLang="en-US" sz="1400" b="1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</a:t>
          </a:r>
          <a:endParaRPr lang="en-US" altLang="ko-KR" sz="1400" baseline="0">
            <a:solidFill>
              <a:sysClr val="windowText" lastClr="000000"/>
            </a:solidFill>
            <a:latin typeface="+mn-ea"/>
            <a:ea typeface="+mn-ea"/>
          </a:endParaRPr>
        </a:p>
        <a:p>
          <a:r>
            <a:rPr lang="en-US" altLang="ko-KR" sz="1400" baseline="0">
              <a:solidFill>
                <a:sysClr val="windowText" lastClr="000000"/>
              </a:solidFill>
              <a:latin typeface="+mn-ea"/>
              <a:ea typeface="+mn-ea"/>
            </a:rPr>
            <a:t>  </a:t>
          </a:r>
          <a:r>
            <a:rPr lang="ko-KR" altLang="ko-KR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◇</a:t>
          </a:r>
          <a:r>
            <a:rPr lang="en-US" altLang="ko-KR" sz="1400" baseline="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r>
            <a:rPr lang="ko-KR" altLang="en-US" sz="1400" baseline="0">
              <a:solidFill>
                <a:sysClr val="windowText" lastClr="000000"/>
              </a:solidFill>
              <a:latin typeface="+mn-ea"/>
              <a:ea typeface="+mn-ea"/>
            </a:rPr>
            <a:t>재직자 가족</a:t>
          </a:r>
          <a:r>
            <a:rPr lang="en-US" altLang="ko-KR" sz="1400" baseline="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r>
            <a:rPr lang="ko-KR" altLang="en-US" sz="1400" baseline="0">
              <a:solidFill>
                <a:sysClr val="windowText" lastClr="000000"/>
              </a:solidFill>
              <a:latin typeface="+mn-ea"/>
              <a:ea typeface="+mn-ea"/>
            </a:rPr>
            <a:t>구입시 </a:t>
          </a:r>
          <a:r>
            <a:rPr lang="en-US" altLang="ko-KR" sz="1400" baseline="0">
              <a:solidFill>
                <a:sysClr val="windowText" lastClr="000000"/>
              </a:solidFill>
              <a:latin typeface="+mn-ea"/>
              <a:ea typeface="+mn-ea"/>
            </a:rPr>
            <a:t>: </a:t>
          </a:r>
          <a:r>
            <a:rPr lang="ko-KR" altLang="en-US" sz="1400" baseline="0">
              <a:solidFill>
                <a:sysClr val="windowText" lastClr="000000"/>
              </a:solidFill>
              <a:latin typeface="+mn-ea"/>
              <a:ea typeface="+mn-ea"/>
            </a:rPr>
            <a:t>신청서</a:t>
          </a:r>
          <a:r>
            <a:rPr lang="en-US" altLang="ko-KR" sz="1600" b="1" baseline="0">
              <a:solidFill>
                <a:sysClr val="windowText" lastClr="000000"/>
              </a:solidFill>
              <a:latin typeface="+mn-ea"/>
              <a:ea typeface="+mn-ea"/>
            </a:rPr>
            <a:t>+</a:t>
          </a:r>
          <a:r>
            <a:rPr lang="ko-KR" altLang="en-US" sz="1400" baseline="0">
              <a:solidFill>
                <a:sysClr val="windowText" lastClr="000000"/>
              </a:solidFill>
              <a:latin typeface="+mn-ea"/>
              <a:ea typeface="+mn-ea"/>
            </a:rPr>
            <a:t>가족관계증명서 또는</a:t>
          </a:r>
          <a:r>
            <a:rPr lang="en-US" altLang="ko-KR" sz="1400" baseline="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r>
            <a:rPr lang="ko-KR" altLang="en-US" sz="1400" baseline="0">
              <a:solidFill>
                <a:sysClr val="windowText" lastClr="000000"/>
              </a:solidFill>
              <a:latin typeface="+mn-ea"/>
              <a:ea typeface="+mn-ea"/>
            </a:rPr>
            <a:t>주민등록등본</a:t>
          </a:r>
          <a:endParaRPr lang="en-US" altLang="ko-KR" sz="1400" baseline="0">
            <a:solidFill>
              <a:sysClr val="windowText" lastClr="000000"/>
            </a:solidFill>
            <a:latin typeface="+mn-ea"/>
            <a:ea typeface="+mn-ea"/>
          </a:endParaRPr>
        </a:p>
        <a:p>
          <a:endParaRPr lang="en-US" altLang="ko-KR" sz="800" b="0" baseline="0">
            <a:solidFill>
              <a:sysClr val="windowText" lastClr="000000"/>
            </a:solidFill>
            <a:latin typeface="+mn-ea"/>
            <a:ea typeface="+mn-ea"/>
          </a:endParaRPr>
        </a:p>
        <a:p>
          <a:r>
            <a:rPr lang="en-US" altLang="ko-KR" sz="1400" b="1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  </a:t>
          </a:r>
          <a:r>
            <a:rPr lang="en-US" altLang="ko-KR" sz="16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*</a:t>
          </a:r>
          <a:r>
            <a:rPr lang="en-US" altLang="ko-KR" sz="1400" b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ko-KR" altLang="ko-KR" sz="1400" b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신청서 작성 후 구비서류와 함께</a:t>
          </a:r>
          <a:r>
            <a:rPr lang="en-US" altLang="ko-KR" sz="1400" b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e-mail / </a:t>
          </a:r>
          <a:r>
            <a:rPr lang="ko-KR" altLang="en-US" sz="1400" b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팩스</a:t>
          </a:r>
          <a:r>
            <a:rPr lang="en-US" altLang="ko-KR" sz="1400" b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/ </a:t>
          </a:r>
          <a:r>
            <a:rPr lang="ko-KR" altLang="ko-KR" sz="1400" b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휴대폰</a:t>
          </a:r>
          <a:r>
            <a:rPr lang="en-US" altLang="ko-KR" sz="1400" b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ko-KR" altLang="en-US" sz="1400" b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중 선택하여</a:t>
          </a:r>
          <a:r>
            <a:rPr lang="ko-KR" altLang="ko-KR" sz="1400" b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ko-KR" altLang="en-US" sz="1400" b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전송</a:t>
          </a:r>
          <a:r>
            <a:rPr lang="ko-KR" altLang="ko-KR" sz="1400" b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후 연락</a:t>
          </a:r>
          <a:r>
            <a:rPr lang="en-US" altLang="ko-KR" sz="1400" b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.</a:t>
          </a:r>
        </a:p>
        <a:p>
          <a:r>
            <a:rPr lang="en-US" altLang="ko-KR" sz="14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r>
            <a:rPr lang="en-US" altLang="ko-KR" sz="1600" b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lang="ko-KR" altLang="ko-KR" sz="1400" b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ko-KR" altLang="ko-KR" sz="1800" b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상담</a:t>
          </a:r>
          <a:r>
            <a:rPr lang="ko-KR" altLang="ko-KR" sz="1400" b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en-US" altLang="ko-KR" sz="1600" b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lang="en-US" altLang="ko-KR" sz="14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/>
          </a:r>
          <a:br>
            <a:rPr lang="en-US" altLang="ko-KR" sz="14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</a:br>
          <a:r>
            <a:rPr lang="en-US" altLang="ko-KR" sz="14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  </a:t>
          </a:r>
          <a:r>
            <a:rPr lang="en-US" altLang="ko-KR" sz="16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*</a:t>
          </a:r>
          <a:r>
            <a:rPr lang="en-US" altLang="ko-KR" sz="14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ko-KR" altLang="ko-KR" sz="14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문의시간 </a:t>
          </a:r>
          <a:r>
            <a:rPr lang="en-US" altLang="ko-KR" sz="14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: 24</a:t>
          </a:r>
          <a:r>
            <a:rPr lang="ko-KR" altLang="en-US" sz="14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시간 상담 가능 </a:t>
          </a:r>
          <a:r>
            <a:rPr lang="en-US" altLang="ko-KR" sz="16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ko-KR" altLang="ko-KR" sz="14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평일</a:t>
          </a:r>
          <a:r>
            <a:rPr lang="en-US" altLang="ko-KR" sz="14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/</a:t>
          </a:r>
          <a:r>
            <a:rPr lang="ko-KR" altLang="ko-KR" sz="14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주말</a:t>
          </a:r>
          <a:r>
            <a:rPr lang="en-US" altLang="ko-KR" sz="14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/</a:t>
          </a:r>
          <a:r>
            <a:rPr lang="ko-KR" altLang="ko-KR" sz="14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공휴일 상담가능</a:t>
          </a:r>
          <a:r>
            <a:rPr lang="en-US" altLang="ko-KR" sz="16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</a:t>
          </a:r>
          <a:endParaRPr lang="en-US" altLang="ko-KR" sz="1400" b="0" baseline="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r>
            <a:rPr lang="en-US" altLang="ko-KR" sz="1400" b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</a:t>
          </a:r>
        </a:p>
        <a:p>
          <a:r>
            <a:rPr lang="en-US" altLang="ko-KR" sz="1400" b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 </a:t>
          </a:r>
          <a:r>
            <a:rPr lang="en-US" altLang="ko-KR" sz="1600" b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-</a:t>
          </a:r>
          <a:r>
            <a:rPr lang="en-US" altLang="ko-KR" sz="1400" b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ko-KR" altLang="ko-KR" sz="1800" b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핸드폰</a:t>
          </a:r>
          <a:r>
            <a:rPr lang="en-US" altLang="ko-KR" sz="1200" b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  </a:t>
          </a:r>
          <a:r>
            <a:rPr lang="en-US" altLang="ko-KR" sz="1800" b="1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:</a:t>
          </a:r>
          <a:r>
            <a:rPr lang="en-US" altLang="ko-KR" sz="1400" b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 </a:t>
          </a:r>
          <a:r>
            <a:rPr lang="en-US" altLang="ko-KR" sz="2000" b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010-8944-4836</a:t>
          </a:r>
          <a:endParaRPr lang="ko-KR" altLang="ko-KR" sz="2000" b="0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r>
            <a:rPr lang="en-US" altLang="ko-KR" sz="1400" b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 </a:t>
          </a:r>
          <a:r>
            <a:rPr lang="en-US" altLang="ko-KR" sz="1600" b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-</a:t>
          </a:r>
          <a:r>
            <a:rPr lang="en-US" altLang="ko-KR" sz="1400" b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ko-KR" altLang="en-US" sz="2000" b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팩스</a:t>
          </a:r>
          <a:r>
            <a:rPr lang="en-US" altLang="ko-KR" sz="1400" b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  </a:t>
          </a:r>
          <a:r>
            <a:rPr lang="en-US" altLang="ko-KR" sz="1200" b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  </a:t>
          </a:r>
          <a:r>
            <a:rPr lang="en-US" altLang="ko-KR" sz="1800" b="1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:</a:t>
          </a:r>
          <a:r>
            <a:rPr lang="en-US" altLang="ko-KR" sz="1400" b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 </a:t>
          </a:r>
          <a:r>
            <a:rPr lang="en-US" altLang="ko-KR" sz="2000" b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042-489-5828</a:t>
          </a:r>
          <a:endParaRPr lang="ko-KR" altLang="ko-KR" sz="2000" b="0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r>
            <a:rPr lang="en-US" altLang="ko-KR" sz="1400" b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 </a:t>
          </a:r>
          <a:r>
            <a:rPr lang="en-US" altLang="ko-KR" sz="1600" b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-</a:t>
          </a:r>
          <a:r>
            <a:rPr lang="en-US" altLang="ko-KR" sz="1400" b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en-US" altLang="ko-KR" sz="2000" b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e-mail</a:t>
          </a:r>
          <a:r>
            <a:rPr lang="en-US" altLang="ko-KR" sz="1400" b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 </a:t>
          </a:r>
          <a:r>
            <a:rPr lang="en-US" altLang="ko-KR" sz="1800" b="1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:</a:t>
          </a:r>
          <a:r>
            <a:rPr lang="en-US" altLang="ko-KR" sz="1400" b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 </a:t>
          </a:r>
          <a:r>
            <a:rPr lang="en-US" altLang="ko-KR" sz="2000" b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skheroes@skheroes.com</a:t>
          </a:r>
          <a:endParaRPr lang="ko-KR" altLang="ko-KR" sz="2000" b="0">
            <a:solidFill>
              <a:sysClr val="windowText" lastClr="000000"/>
            </a:solidFill>
            <a:effectLst/>
            <a:latin typeface="+mn-ea"/>
            <a:ea typeface="+mn-ea"/>
          </a:endParaRPr>
        </a:p>
      </xdr:txBody>
    </xdr:sp>
    <xdr:clientData/>
  </xdr:twoCellAnchor>
  <xdr:oneCellAnchor>
    <xdr:from>
      <xdr:col>13</xdr:col>
      <xdr:colOff>265457</xdr:colOff>
      <xdr:row>77</xdr:row>
      <xdr:rowOff>149088</xdr:rowOff>
    </xdr:from>
    <xdr:ext cx="1344234" cy="517662"/>
    <xdr:pic>
      <xdr:nvPicPr>
        <xdr:cNvPr id="7" name="그림 6" descr="SK Teleco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8782" y="21304113"/>
          <a:ext cx="1344234" cy="51766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400050</xdr:colOff>
      <xdr:row>30</xdr:row>
      <xdr:rowOff>123825</xdr:rowOff>
    </xdr:from>
    <xdr:to>
      <xdr:col>13</xdr:col>
      <xdr:colOff>276225</xdr:colOff>
      <xdr:row>57</xdr:row>
      <xdr:rowOff>76200</xdr:rowOff>
    </xdr:to>
    <xdr:sp macro="" textlink="">
      <xdr:nvSpPr>
        <xdr:cNvPr id="8" name="TextBox 7"/>
        <xdr:cNvSpPr txBox="1"/>
      </xdr:nvSpPr>
      <xdr:spPr>
        <a:xfrm>
          <a:off x="1790700" y="6991350"/>
          <a:ext cx="9848850" cy="5657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altLang="ko-KR" sz="2000" b="1" i="0">
              <a:latin typeface="+mn-ea"/>
              <a:ea typeface="+mn-ea"/>
            </a:rPr>
            <a:t> </a:t>
          </a:r>
          <a:r>
            <a:rPr lang="en-US" altLang="ko-KR" sz="2400" b="1" i="0">
              <a:latin typeface="+mn-ea"/>
              <a:ea typeface="+mn-ea"/>
            </a:rPr>
            <a:t>*</a:t>
          </a:r>
          <a:r>
            <a:rPr lang="en-US" altLang="ko-KR" sz="1800" b="1" i="0">
              <a:latin typeface="+mn-ea"/>
              <a:ea typeface="+mn-ea"/>
            </a:rPr>
            <a:t>SKT BIZ</a:t>
          </a:r>
          <a:r>
            <a:rPr lang="ko-KR" altLang="en-US" sz="1800" b="1" i="0">
              <a:latin typeface="+mn-ea"/>
              <a:ea typeface="+mn-ea"/>
            </a:rPr>
            <a:t>특판팀 </a:t>
          </a:r>
          <a:r>
            <a:rPr lang="ko-KR" altLang="en-US" sz="1400" b="1" i="0">
              <a:latin typeface="+mn-ea"/>
              <a:ea typeface="+mn-ea"/>
            </a:rPr>
            <a:t>입니다</a:t>
          </a:r>
          <a:r>
            <a:rPr lang="en-US" altLang="ko-KR" sz="1400" b="1" i="0">
              <a:latin typeface="+mn-ea"/>
              <a:ea typeface="+mn-ea"/>
            </a:rPr>
            <a:t>.</a:t>
          </a:r>
        </a:p>
        <a:p>
          <a:r>
            <a:rPr lang="en-US" altLang="ko-KR" sz="14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 SKT </a:t>
          </a:r>
          <a:r>
            <a:rPr lang="ko-KR" altLang="ko-KR" sz="14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본사와 협의하여  기업 대상으로만 진행하는 특판 행사로써</a:t>
          </a:r>
          <a:r>
            <a:rPr lang="en-US" altLang="ko-KR" sz="14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ko-KR" altLang="ko-KR" sz="14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진행하는 목적은 이윤추구가 아닌 </a:t>
          </a:r>
          <a:endParaRPr lang="en-US" altLang="ko-KR" sz="1400" b="0" i="0" baseline="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en-US" altLang="ko-KR" sz="14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 </a:t>
          </a:r>
          <a:r>
            <a:rPr lang="ko-KR" altLang="en-US" sz="14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기업 </a:t>
          </a:r>
          <a:r>
            <a:rPr lang="ko-KR" altLang="ko-KR" sz="14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임직원</a:t>
          </a:r>
          <a:r>
            <a:rPr lang="en-US" altLang="ko-KR" sz="14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,</a:t>
          </a:r>
          <a:r>
            <a:rPr lang="ko-KR" altLang="en-US" sz="14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협력업체</a:t>
          </a:r>
          <a:r>
            <a:rPr lang="ko-KR" altLang="ko-KR" sz="14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및 가족 분들의</a:t>
          </a:r>
          <a:r>
            <a:rPr lang="en-US" altLang="ko-KR" sz="14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ko-KR" altLang="ko-KR" sz="14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보다 저렴하고 만족스</a:t>
          </a:r>
          <a:r>
            <a:rPr lang="ko-KR" altLang="en-US" sz="14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러운</a:t>
          </a:r>
          <a:r>
            <a:rPr lang="ko-KR" altLang="ko-KR" sz="14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휴대폰 구입을 위해</a:t>
          </a:r>
          <a:r>
            <a:rPr lang="en-US" altLang="ko-KR" sz="14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ko-KR" altLang="ko-KR" sz="14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특판 행사를 진행하고 있습니다</a:t>
          </a:r>
          <a:r>
            <a:rPr lang="en-US" altLang="ko-KR" sz="14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.</a:t>
          </a:r>
          <a:endParaRPr lang="ko-KR" altLang="ko-KR" sz="1400" b="0">
            <a:effectLst/>
            <a:latin typeface="+mn-ea"/>
            <a:ea typeface="+mn-ea"/>
          </a:endParaRPr>
        </a:p>
        <a:p>
          <a:r>
            <a:rPr lang="ko-KR" altLang="en-US" sz="14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 다수의 기업 </a:t>
          </a:r>
          <a:r>
            <a:rPr lang="ko-KR" altLang="ko-KR" sz="14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임직원</a:t>
          </a:r>
          <a:r>
            <a:rPr lang="en-US" altLang="ko-KR" sz="14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,</a:t>
          </a:r>
          <a:r>
            <a:rPr lang="ko-KR" altLang="en-US" sz="14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협력업체</a:t>
          </a:r>
          <a:r>
            <a:rPr lang="ko-KR" altLang="ko-KR" sz="14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및 가족들에게 검증된 행사로써 </a:t>
          </a:r>
          <a:r>
            <a:rPr lang="ko-KR" altLang="en-US" sz="14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고객님들의 만족도가 상당히 높은 행사입니다</a:t>
          </a:r>
          <a:r>
            <a:rPr lang="en-US" altLang="ko-KR" sz="14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.</a:t>
          </a:r>
          <a:endParaRPr lang="ko-KR" altLang="ko-KR" sz="1400" b="0">
            <a:effectLst/>
            <a:latin typeface="+mn-ea"/>
            <a:ea typeface="+mn-ea"/>
          </a:endParaRPr>
        </a:p>
        <a:p>
          <a:endParaRPr lang="en-US" altLang="ko-KR" sz="1400" b="1" i="0">
            <a:latin typeface="+mj-ea"/>
            <a:ea typeface="+mj-ea"/>
          </a:endParaRPr>
        </a:p>
        <a:p>
          <a:r>
            <a:rPr lang="en-US" altLang="ko-KR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altLang="ko-KR" sz="16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lang="en-US" altLang="ko-KR" sz="1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800" b="0" i="0">
              <a:latin typeface="+mj-ea"/>
              <a:ea typeface="+mj-ea"/>
            </a:rPr>
            <a:t>공통 사항</a:t>
          </a:r>
          <a:r>
            <a:rPr lang="ko-KR" altLang="en-US" sz="1800" b="0" i="0" baseline="0">
              <a:latin typeface="+mj-ea"/>
              <a:ea typeface="+mj-ea"/>
            </a:rPr>
            <a:t> </a:t>
          </a:r>
          <a:r>
            <a:rPr lang="en-US" altLang="ko-KR" sz="16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※</a:t>
          </a:r>
          <a:endParaRPr lang="en-US" altLang="ko-KR" sz="1800" b="0" i="0">
            <a:latin typeface="+mn-ea"/>
            <a:ea typeface="+mn-ea"/>
          </a:endParaRPr>
        </a:p>
        <a:p>
          <a:r>
            <a:rPr lang="ko-KR" altLang="en-US" sz="1400" b="0" i="0">
              <a:latin typeface="+mj-ea"/>
              <a:ea typeface="+mj-ea"/>
            </a:rPr>
            <a:t>    ◈</a:t>
          </a:r>
          <a:r>
            <a:rPr lang="en-US" altLang="ko-KR" sz="1400" b="0" i="0">
              <a:latin typeface="+mj-ea"/>
              <a:ea typeface="+mj-ea"/>
            </a:rPr>
            <a:t> </a:t>
          </a:r>
          <a:r>
            <a:rPr lang="ko-KR" altLang="en-US" sz="1400" b="0" i="0">
              <a:latin typeface="+mn-ea"/>
              <a:ea typeface="+mn-ea"/>
            </a:rPr>
            <a:t>할부 개통 시 </a:t>
          </a:r>
          <a:r>
            <a:rPr lang="en-US" altLang="ko-KR" sz="1400" b="0" i="0">
              <a:latin typeface="+mn-ea"/>
              <a:ea typeface="+mn-ea"/>
            </a:rPr>
            <a:t>SKT</a:t>
          </a:r>
          <a:r>
            <a:rPr lang="en-US" altLang="ko-KR" sz="1400" b="0" i="0" baseline="0">
              <a:latin typeface="+mn-ea"/>
              <a:ea typeface="+mn-ea"/>
            </a:rPr>
            <a:t> </a:t>
          </a:r>
          <a:r>
            <a:rPr lang="en-US" altLang="ko-KR" sz="1400" b="0" i="0">
              <a:latin typeface="+mn-ea"/>
              <a:ea typeface="+mn-ea"/>
            </a:rPr>
            <a:t>BIZ</a:t>
          </a:r>
          <a:r>
            <a:rPr lang="en-US" altLang="ko-KR" sz="1400" b="0" i="0" baseline="0">
              <a:latin typeface="+mn-ea"/>
              <a:ea typeface="+mn-ea"/>
            </a:rPr>
            <a:t> </a:t>
          </a:r>
          <a:r>
            <a:rPr lang="ko-KR" altLang="en-US" sz="1400" b="0" i="0">
              <a:latin typeface="+mn-ea"/>
              <a:ea typeface="+mn-ea"/>
            </a:rPr>
            <a:t>제휴 특판 할인 지급은 개통 달 익월 말 지급됩니다</a:t>
          </a:r>
          <a:r>
            <a:rPr lang="en-US" altLang="ko-KR" sz="1400" b="0" i="0">
              <a:latin typeface="+mn-ea"/>
              <a:ea typeface="+mn-ea"/>
            </a:rPr>
            <a:t>. </a:t>
          </a:r>
        </a:p>
        <a:p>
          <a:r>
            <a:rPr lang="en-US" altLang="ko-KR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ko-KR" sz="2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ko-KR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◈</a:t>
          </a:r>
          <a:r>
            <a:rPr lang="en-US" altLang="ko-KR" sz="14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ko-KR" altLang="ko-KR" sz="14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현금</a:t>
          </a:r>
          <a:r>
            <a:rPr lang="en-US" altLang="ko-KR" sz="14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ko-KR" altLang="ko-KR" sz="14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개통 시 </a:t>
          </a:r>
          <a:r>
            <a:rPr lang="en-US" altLang="ko-KR" sz="14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SKT</a:t>
          </a:r>
          <a:r>
            <a:rPr lang="en-US" altLang="ko-KR" sz="14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en-US" altLang="ko-KR" sz="14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BIZ</a:t>
          </a:r>
          <a:r>
            <a:rPr lang="en-US" altLang="ko-KR" sz="14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ko-KR" altLang="ko-KR" sz="14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제휴 특판 할인</a:t>
          </a:r>
          <a:r>
            <a:rPr lang="ko-KR" altLang="en-US" sz="14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은 </a:t>
          </a:r>
          <a:r>
            <a:rPr lang="ko-KR" altLang="ko-KR" sz="14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선할인</a:t>
          </a:r>
          <a:r>
            <a:rPr lang="en-US" altLang="ko-KR" sz="14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ko-KR" altLang="en-US" sz="14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적용</a:t>
          </a:r>
          <a:r>
            <a:rPr lang="ko-KR" altLang="ko-KR" sz="14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되기 때문에 별도 지급은 없습니다</a:t>
          </a:r>
          <a:r>
            <a:rPr lang="en-US" altLang="ko-KR" sz="14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.</a:t>
          </a:r>
          <a:endParaRPr lang="en-US" altLang="ko-KR" sz="1400" b="0" i="0"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</a:t>
          </a:r>
          <a:r>
            <a:rPr lang="ko-KR" altLang="ko-KR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◈</a:t>
          </a:r>
          <a:r>
            <a:rPr lang="en-US" altLang="ko-KR" sz="1400" b="0" i="0">
              <a:latin typeface="+mj-ea"/>
              <a:ea typeface="+mj-ea"/>
            </a:rPr>
            <a:t> </a:t>
          </a:r>
          <a:r>
            <a:rPr lang="ko-KR" altLang="en-US" sz="1400" b="0" i="0" u="none" strike="noStrike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가족구입시 가족범위는 가족관계증명서에서 증빙만 되시면 증빙된 구성원 모두 진행 가능합니다</a:t>
          </a:r>
          <a:r>
            <a:rPr lang="en-US" altLang="ko-KR" sz="1400" b="0" i="0" u="none" strike="noStrike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.</a:t>
          </a:r>
        </a:p>
        <a:p>
          <a:r>
            <a:rPr lang="en-US" altLang="ko-KR" sz="1400" b="0" i="0">
              <a:latin typeface="+mj-ea"/>
              <a:ea typeface="+mj-ea"/>
            </a:rPr>
            <a:t>    </a:t>
          </a:r>
          <a:r>
            <a:rPr lang="ko-KR" altLang="ko-KR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◈</a:t>
          </a:r>
          <a:r>
            <a:rPr lang="en-US" altLang="ko-KR" sz="1400" b="0" i="0">
              <a:latin typeface="+mj-ea"/>
              <a:ea typeface="+mj-ea"/>
            </a:rPr>
            <a:t> </a:t>
          </a:r>
          <a:r>
            <a:rPr lang="ko-KR" altLang="en-US" sz="14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할부 개통 시</a:t>
          </a:r>
          <a:r>
            <a:rPr lang="ko-KR" altLang="ko-KR" sz="14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할부원금의 </a:t>
          </a:r>
          <a:r>
            <a:rPr lang="en-US" altLang="ko-KR" sz="14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5.9%</a:t>
          </a:r>
          <a:r>
            <a:rPr lang="ko-KR" altLang="ko-KR" sz="14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ko-KR" altLang="en-US" sz="14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할부이자가 발생하며 할부원금</a:t>
          </a:r>
          <a:r>
            <a:rPr lang="en-US" altLang="ko-KR" sz="16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+</a:t>
          </a:r>
          <a:r>
            <a:rPr lang="ko-KR" altLang="en-US" sz="14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할부이자 합산되어 </a:t>
          </a:r>
          <a:r>
            <a:rPr lang="ko-KR" altLang="ko-KR" sz="14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ko-KR" altLang="en-US" sz="14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분납 청구됩니다</a:t>
          </a:r>
          <a:r>
            <a:rPr lang="en-US" altLang="ko-KR" sz="14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.</a:t>
          </a:r>
          <a:endParaRPr lang="en-US" altLang="ko-KR" sz="1400" b="0" i="0">
            <a:latin typeface="+mn-ea"/>
            <a:ea typeface="+mn-ea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400" b="0" i="0">
              <a:latin typeface="+mj-ea"/>
              <a:ea typeface="+mj-ea"/>
            </a:rPr>
            <a:t>    </a:t>
          </a:r>
          <a:r>
            <a:rPr lang="ko-KR" altLang="ko-KR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◈</a:t>
          </a:r>
          <a:r>
            <a:rPr lang="en-US" altLang="ko-KR" sz="1400" b="0" i="0" baseline="0">
              <a:latin typeface="+mj-ea"/>
              <a:ea typeface="+mj-ea"/>
            </a:rPr>
            <a:t> </a:t>
          </a:r>
          <a:r>
            <a:rPr lang="ko-KR" altLang="en-US" sz="1400" b="0" i="0" baseline="0">
              <a:latin typeface="+mn-ea"/>
              <a:ea typeface="+mn-ea"/>
            </a:rPr>
            <a:t>공시지원금 약정 </a:t>
          </a:r>
          <a:r>
            <a:rPr lang="en-US" altLang="ko-KR" sz="1400" b="0" i="0" baseline="0">
              <a:latin typeface="+mn-ea"/>
              <a:ea typeface="+mn-ea"/>
            </a:rPr>
            <a:t>24</a:t>
          </a:r>
          <a:r>
            <a:rPr lang="ko-KR" altLang="en-US" sz="1400" b="0" i="0" baseline="0">
              <a:latin typeface="+mn-ea"/>
              <a:ea typeface="+mn-ea"/>
            </a:rPr>
            <a:t>개월</a:t>
          </a:r>
          <a:r>
            <a:rPr lang="en-US" altLang="ko-KR" sz="1600" b="0" i="0" baseline="0">
              <a:latin typeface="+mn-ea"/>
              <a:ea typeface="+mn-ea"/>
            </a:rPr>
            <a:t>,</a:t>
          </a:r>
          <a:r>
            <a:rPr lang="ko-KR" altLang="en-US" sz="1400" b="0" i="0" baseline="0">
              <a:latin typeface="+mn-ea"/>
              <a:ea typeface="+mn-ea"/>
            </a:rPr>
            <a:t>선택약정 </a:t>
          </a:r>
          <a:r>
            <a:rPr lang="en-US" altLang="ko-KR" sz="1400" b="0" i="0" baseline="0">
              <a:latin typeface="+mn-ea"/>
              <a:ea typeface="+mn-ea"/>
            </a:rPr>
            <a:t>12</a:t>
          </a:r>
          <a:r>
            <a:rPr lang="ko-KR" altLang="en-US" sz="1400" b="0" i="0" baseline="0">
              <a:latin typeface="+mn-ea"/>
              <a:ea typeface="+mn-ea"/>
            </a:rPr>
            <a:t>개월</a:t>
          </a:r>
          <a:r>
            <a:rPr lang="en-US" altLang="ko-KR" sz="1600" b="0" i="0" baseline="0">
              <a:latin typeface="+mn-ea"/>
              <a:ea typeface="+mn-ea"/>
            </a:rPr>
            <a:t>/</a:t>
          </a:r>
          <a:r>
            <a:rPr lang="en-US" altLang="ko-KR" sz="1400" b="0" i="0" baseline="0">
              <a:latin typeface="+mn-ea"/>
              <a:ea typeface="+mn-ea"/>
            </a:rPr>
            <a:t>24</a:t>
          </a:r>
          <a:r>
            <a:rPr lang="ko-KR" altLang="en-US" sz="1400" b="0" i="0" baseline="0">
              <a:latin typeface="+mn-ea"/>
              <a:ea typeface="+mn-ea"/>
            </a:rPr>
            <a:t>개월 </a:t>
          </a:r>
          <a:r>
            <a:rPr lang="en-US" altLang="ko-KR" sz="1600" b="0" i="0" baseline="0">
              <a:latin typeface="+mn-ea"/>
              <a:ea typeface="+mn-ea"/>
            </a:rPr>
            <a:t>(</a:t>
          </a:r>
          <a:r>
            <a:rPr lang="ko-KR" altLang="en-US" sz="1400" b="0" i="0" baseline="0">
              <a:latin typeface="+mn-ea"/>
              <a:ea typeface="+mn-ea"/>
            </a:rPr>
            <a:t>할부</a:t>
          </a:r>
          <a:r>
            <a:rPr lang="en-US" altLang="ko-KR" sz="1600" b="0" i="0" baseline="0">
              <a:latin typeface="+mn-ea"/>
              <a:ea typeface="+mn-ea"/>
            </a:rPr>
            <a:t>/</a:t>
          </a:r>
          <a:r>
            <a:rPr lang="ko-KR" altLang="en-US" sz="1400" b="0" i="0" baseline="0">
              <a:latin typeface="+mn-ea"/>
              <a:ea typeface="+mn-ea"/>
            </a:rPr>
            <a:t>현금 구입과 상관없이 기본으로 약정이 들어갑니다</a:t>
          </a:r>
          <a:r>
            <a:rPr lang="en-US" altLang="ko-KR" sz="1400" b="0" i="0" baseline="0">
              <a:latin typeface="+mn-ea"/>
              <a:ea typeface="+mn-ea"/>
            </a:rPr>
            <a:t>.</a:t>
          </a:r>
          <a:r>
            <a:rPr lang="en-US" altLang="ko-KR" sz="1600" b="0" i="0" baseline="0">
              <a:latin typeface="+mn-ea"/>
              <a:ea typeface="+mn-ea"/>
            </a:rPr>
            <a:t>)</a:t>
          </a:r>
          <a:endParaRPr lang="en-US" altLang="ko-KR" sz="1400" b="0" i="0" baseline="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400" b="0" i="0" baseline="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    </a:t>
          </a:r>
          <a:r>
            <a:rPr lang="ko-KR" altLang="ko-KR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◈</a:t>
          </a:r>
          <a:r>
            <a:rPr lang="en-US" altLang="ko-KR" sz="1400" b="0" i="0" baseline="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 </a:t>
          </a:r>
          <a:r>
            <a:rPr lang="ko-KR" altLang="ko-KR" sz="14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신규가입</a:t>
          </a:r>
          <a:r>
            <a:rPr lang="en-US" altLang="ko-KR" sz="14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en-US" altLang="ko-KR" sz="16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/ </a:t>
          </a:r>
          <a:r>
            <a:rPr lang="ko-KR" altLang="ko-KR" sz="14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번호이동</a:t>
          </a:r>
          <a:r>
            <a:rPr lang="en-US" altLang="ko-KR" sz="16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en-US" altLang="ko-KR" sz="14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MNP</a:t>
          </a:r>
          <a:r>
            <a:rPr lang="en-US" altLang="ko-KR" sz="16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 / </a:t>
          </a:r>
          <a:r>
            <a:rPr lang="ko-KR" altLang="ko-KR" sz="14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기기변경 시 발생하는 </a:t>
          </a:r>
          <a:r>
            <a:rPr lang="en-US" altLang="ko-KR" sz="14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USIM </a:t>
          </a:r>
          <a:r>
            <a:rPr lang="ko-KR" altLang="ko-KR" sz="14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구입비</a:t>
          </a:r>
          <a:r>
            <a:rPr lang="en-US" altLang="ko-KR" sz="14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en-US" altLang="ko-KR" sz="16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en-US" altLang="ko-KR" sz="14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8,800</a:t>
          </a:r>
          <a:r>
            <a:rPr lang="ko-KR" altLang="ko-KR" sz="14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원</a:t>
          </a:r>
          <a:r>
            <a:rPr lang="en-US" altLang="ko-KR" sz="16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ko-KR" altLang="ko-KR" sz="14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는</a:t>
          </a:r>
          <a:r>
            <a:rPr lang="en-US" altLang="ko-KR" sz="14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ko-KR" altLang="ko-KR" sz="14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후납</a:t>
          </a:r>
          <a:r>
            <a:rPr lang="en-US" altLang="ko-KR" sz="14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en-US" altLang="ko-KR" sz="16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ko-KR" altLang="en-US" sz="14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익</a:t>
          </a:r>
          <a:r>
            <a:rPr lang="ko-KR" altLang="ko-KR" sz="14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월</a:t>
          </a:r>
          <a:r>
            <a:rPr lang="en-US" altLang="ko-KR" sz="14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ko-KR" altLang="ko-KR" sz="14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청구</a:t>
          </a:r>
          <a:r>
            <a:rPr lang="en-US" altLang="ko-KR" sz="14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1</a:t>
          </a:r>
          <a:r>
            <a:rPr lang="ko-KR" altLang="ko-KR" sz="14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회</a:t>
          </a:r>
          <a:r>
            <a:rPr lang="en-US" altLang="ko-KR" sz="16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</a:t>
          </a:r>
          <a:endParaRPr lang="ko-KR" altLang="ko-KR" sz="1400">
            <a:effectLst/>
            <a:latin typeface="+mn-ea"/>
            <a:ea typeface="+mn-ea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400" b="0" i="0">
              <a:effectLst/>
              <a:latin typeface="+mj-ea"/>
              <a:ea typeface="+mj-ea"/>
            </a:rPr>
            <a:t>    </a:t>
          </a:r>
          <a:r>
            <a:rPr lang="ko-KR" altLang="ko-KR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◈</a:t>
          </a:r>
          <a:r>
            <a:rPr lang="en-US" altLang="ko-KR" sz="1400" b="0" i="0" baseline="0">
              <a:effectLst/>
              <a:latin typeface="+mj-ea"/>
              <a:ea typeface="+mj-ea"/>
            </a:rPr>
            <a:t> </a:t>
          </a:r>
          <a:r>
            <a:rPr lang="ko-KR" altLang="en-US" sz="1400" b="0" i="0" baseline="0">
              <a:effectLst/>
              <a:latin typeface="+mn-ea"/>
              <a:ea typeface="+mn-ea"/>
            </a:rPr>
            <a:t>공시지원금 변동 </a:t>
          </a:r>
          <a:r>
            <a:rPr lang="en-US" altLang="ko-KR" sz="1600" b="0" i="0" baseline="0">
              <a:effectLst/>
              <a:latin typeface="+mn-ea"/>
              <a:ea typeface="+mn-ea"/>
            </a:rPr>
            <a:t>/ </a:t>
          </a:r>
          <a:r>
            <a:rPr lang="en-US" altLang="ko-KR" sz="1400" b="0" i="0" baseline="0">
              <a:effectLst/>
              <a:latin typeface="+mn-ea"/>
              <a:ea typeface="+mn-ea"/>
            </a:rPr>
            <a:t>SKT</a:t>
          </a:r>
          <a:r>
            <a:rPr lang="en-US" altLang="ko-KR" sz="1600" b="0" i="0" baseline="0">
              <a:effectLst/>
              <a:latin typeface="+mn-ea"/>
              <a:ea typeface="+mn-ea"/>
            </a:rPr>
            <a:t> </a:t>
          </a:r>
          <a:r>
            <a:rPr lang="en-US" altLang="ko-KR" sz="14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BIZ</a:t>
          </a:r>
          <a:r>
            <a:rPr lang="en-US" altLang="ko-KR" sz="14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ko-KR" altLang="ko-KR" sz="14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제휴 특판 할인</a:t>
          </a:r>
          <a:r>
            <a:rPr lang="en-US" altLang="ko-KR" sz="1400" b="0" i="0" baseline="0">
              <a:effectLst/>
              <a:latin typeface="+mn-ea"/>
              <a:ea typeface="+mn-ea"/>
            </a:rPr>
            <a:t> </a:t>
          </a:r>
          <a:r>
            <a:rPr lang="ko-KR" altLang="en-US" sz="1400" b="0" i="0" baseline="0">
              <a:effectLst/>
              <a:latin typeface="+mn-ea"/>
              <a:ea typeface="+mn-ea"/>
            </a:rPr>
            <a:t>변동 시 변동된 내용으로 적용 </a:t>
          </a:r>
          <a:r>
            <a:rPr lang="en-US" altLang="ko-KR" sz="1600" b="0" i="0" baseline="0">
              <a:effectLst/>
              <a:latin typeface="+mn-ea"/>
              <a:ea typeface="+mn-ea"/>
            </a:rPr>
            <a:t>(</a:t>
          </a:r>
          <a:r>
            <a:rPr lang="ko-KR" altLang="en-US" sz="1400" b="0" i="0" baseline="0">
              <a:effectLst/>
              <a:latin typeface="+mn-ea"/>
              <a:ea typeface="+mn-ea"/>
            </a:rPr>
            <a:t>개통기준</a:t>
          </a:r>
          <a:r>
            <a:rPr lang="en-US" altLang="ko-KR" sz="1600" b="0" i="0" baseline="0">
              <a:effectLst/>
              <a:latin typeface="+mn-ea"/>
              <a:ea typeface="+mn-ea"/>
            </a:rPr>
            <a:t>)</a:t>
          </a:r>
          <a:endParaRPr lang="en-US" altLang="ko-KR" sz="1400" b="0" i="0" baseline="0">
            <a:effectLst/>
            <a:latin typeface="+mn-ea"/>
            <a:ea typeface="+mn-ea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400" b="0" i="0" baseline="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    </a:t>
          </a:r>
          <a:r>
            <a:rPr lang="ko-KR" altLang="ko-KR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◈</a:t>
          </a:r>
          <a:r>
            <a:rPr lang="en-US" altLang="ko-KR" sz="1400" b="0" i="0" baseline="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 </a:t>
          </a:r>
          <a:r>
            <a:rPr lang="ko-KR" altLang="ko-KR" sz="14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기존의 휴대폰의 잔여할부금 및 위약금은 개인 부담</a:t>
          </a:r>
          <a:endParaRPr lang="en-US" altLang="ko-KR" sz="1400" b="0" i="0" baseline="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ko-KR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ko-KR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◈</a:t>
          </a:r>
          <a:r>
            <a:rPr lang="en-US" altLang="ko-KR" sz="1400" b="0" i="0" baseline="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 </a:t>
          </a:r>
          <a:r>
            <a:rPr lang="ko-KR" altLang="en-US" sz="1400" b="0" i="0" baseline="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신청서 작성 후 </a:t>
          </a:r>
          <a:r>
            <a:rPr lang="en-US" altLang="ko-KR" sz="1400" b="0" i="0" baseline="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e-mail </a:t>
          </a:r>
          <a:r>
            <a:rPr lang="en-US" altLang="ko-KR" sz="1600" b="0" i="0" baseline="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/</a:t>
          </a:r>
          <a:r>
            <a:rPr lang="en-US" altLang="ko-KR" sz="1400" b="0" i="0" baseline="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 </a:t>
          </a:r>
          <a:r>
            <a:rPr lang="ko-KR" altLang="en-US" sz="1400" b="0" i="0" baseline="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팩스</a:t>
          </a:r>
          <a:r>
            <a:rPr lang="en-US" altLang="ko-KR" sz="1400" b="0" i="0" baseline="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 </a:t>
          </a:r>
          <a:r>
            <a:rPr lang="en-US" altLang="ko-KR" sz="1600" b="0" i="0" baseline="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/</a:t>
          </a:r>
          <a:r>
            <a:rPr lang="en-US" altLang="ko-KR" sz="1400" b="0" i="0" baseline="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 </a:t>
          </a:r>
          <a:r>
            <a:rPr lang="ko-KR" altLang="en-US" sz="1400" b="0" i="0" baseline="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핸드폰 중 선택하여 신청서 전송하고 연락 주시면 빠른 상담 가능합니다</a:t>
          </a:r>
          <a:r>
            <a:rPr lang="en-US" altLang="ko-KR" sz="1400" b="0" i="0" baseline="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.</a:t>
          </a:r>
        </a:p>
      </xdr:txBody>
    </xdr:sp>
    <xdr:clientData/>
  </xdr:twoCellAnchor>
  <xdr:twoCellAnchor>
    <xdr:from>
      <xdr:col>2</xdr:col>
      <xdr:colOff>514349</xdr:colOff>
      <xdr:row>57</xdr:row>
      <xdr:rowOff>19050</xdr:rowOff>
    </xdr:from>
    <xdr:to>
      <xdr:col>13</xdr:col>
      <xdr:colOff>714374</xdr:colOff>
      <xdr:row>64</xdr:row>
      <xdr:rowOff>133349</xdr:rowOff>
    </xdr:to>
    <xdr:sp macro="" textlink="">
      <xdr:nvSpPr>
        <xdr:cNvPr id="9" name="TextBox 8"/>
        <xdr:cNvSpPr txBox="1"/>
      </xdr:nvSpPr>
      <xdr:spPr>
        <a:xfrm>
          <a:off x="1904999" y="12592050"/>
          <a:ext cx="10172700" cy="1581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altLang="ko-KR" sz="16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lang="ko-KR" altLang="en-US" sz="1800" b="0" baseline="0">
              <a:latin typeface="+mn-ea"/>
              <a:ea typeface="+mn-ea"/>
            </a:rPr>
            <a:t> </a:t>
          </a:r>
          <a:r>
            <a:rPr lang="ko-KR" altLang="en-US" sz="1800" b="0" baseline="0">
              <a:solidFill>
                <a:sysClr val="windowText" lastClr="000000"/>
              </a:solidFill>
              <a:latin typeface="+mn-ea"/>
              <a:ea typeface="+mn-ea"/>
            </a:rPr>
            <a:t>유의 사항</a:t>
          </a:r>
          <a:r>
            <a:rPr lang="en-US" altLang="ko-KR" sz="18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ko-KR" sz="16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※</a:t>
          </a:r>
          <a:endParaRPr lang="en-US" altLang="ko-KR" sz="1800" b="0" baseline="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en-US" altLang="ko-KR" sz="14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</a:t>
          </a:r>
          <a:r>
            <a:rPr lang="ko-KR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◇</a:t>
          </a:r>
          <a:r>
            <a:rPr lang="en-US" altLang="ko-KR" sz="14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ko-KR" altLang="en-US" sz="14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회선 유지 </a:t>
          </a:r>
          <a:r>
            <a:rPr lang="en-US" altLang="ko-KR" sz="14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: D+185</a:t>
          </a:r>
          <a:r>
            <a:rPr lang="ko-KR" altLang="en-US" sz="14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일 유지 </a:t>
          </a:r>
          <a:r>
            <a:rPr lang="en-US" altLang="ko-KR" sz="16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ko-KR" altLang="en-US" sz="14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미 유지 시 </a:t>
          </a:r>
          <a:r>
            <a:rPr lang="en-US" altLang="ko-KR" sz="14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SKT</a:t>
          </a:r>
          <a:r>
            <a:rPr lang="en-US" altLang="ko-KR" sz="14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en-US" altLang="ko-KR" sz="14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BIZ</a:t>
          </a:r>
          <a:r>
            <a:rPr lang="en-US" altLang="ko-KR" sz="14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ko-KR" altLang="ko-KR" sz="14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제휴 특판 할인 </a:t>
          </a:r>
          <a:r>
            <a:rPr lang="ko-KR" altLang="en-US" sz="14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전액 </a:t>
          </a:r>
          <a:r>
            <a:rPr lang="ko-KR" altLang="en-US" sz="14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환수 및 단말기 할부금 및 위약금 전액 고객부담</a:t>
          </a:r>
          <a:r>
            <a:rPr lang="en-US" altLang="ko-KR" sz="16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</a:t>
          </a:r>
          <a:endParaRPr lang="en-US" altLang="ko-KR" sz="1400" b="0" baseline="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4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</a:t>
          </a:r>
          <a:r>
            <a:rPr lang="ko-KR" altLang="ko-KR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◇</a:t>
          </a:r>
          <a:r>
            <a:rPr lang="en-US" altLang="ko-KR" sz="14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ko-KR" altLang="en-US" sz="14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요금제 유지 </a:t>
          </a:r>
          <a:r>
            <a:rPr lang="en-US" altLang="ko-KR" sz="14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: * </a:t>
          </a:r>
          <a:r>
            <a:rPr lang="ko-KR" altLang="en-US" sz="14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공시지원금 </a:t>
          </a:r>
          <a:r>
            <a:rPr lang="en-US" altLang="ko-KR" sz="14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D+185</a:t>
          </a:r>
          <a:r>
            <a:rPr lang="ko-KR" altLang="en-US" sz="14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일까지 유지 </a:t>
          </a:r>
          <a:r>
            <a:rPr lang="en-US" altLang="ko-KR" sz="16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ko-KR" altLang="ko-KR" sz="13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미 유지 시 </a:t>
          </a:r>
          <a:r>
            <a:rPr lang="en-US" altLang="ko-KR" sz="13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SKT </a:t>
          </a:r>
          <a:r>
            <a:rPr lang="en-US" altLang="ko-KR" sz="13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BIZ</a:t>
          </a:r>
          <a:r>
            <a:rPr lang="en-US" altLang="ko-KR" sz="13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ko-KR" altLang="ko-KR" sz="13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제휴 특판 할인 </a:t>
          </a:r>
          <a:r>
            <a:rPr lang="ko-KR" altLang="en-US" sz="13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전액 </a:t>
          </a:r>
          <a:r>
            <a:rPr lang="ko-KR" altLang="ko-KR" sz="13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환수 </a:t>
          </a:r>
          <a:r>
            <a:rPr lang="ko-KR" altLang="en-US" sz="13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및 공시지원금 차익 분 청구</a:t>
          </a:r>
          <a:r>
            <a:rPr lang="en-US" altLang="ko-KR" sz="16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</a:t>
          </a:r>
          <a:endParaRPr lang="en-US" altLang="ko-KR" sz="1400" b="0" baseline="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4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                    </a:t>
          </a:r>
          <a:r>
            <a:rPr lang="en-US" altLang="ko-KR" sz="105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en-US" altLang="ko-KR" sz="14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* </a:t>
          </a:r>
          <a:r>
            <a:rPr lang="ko-KR" altLang="en-US" sz="14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선택약정 </a:t>
          </a:r>
          <a:r>
            <a:rPr lang="en-US" altLang="ko-KR" sz="14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D+3</a:t>
          </a:r>
          <a:r>
            <a:rPr lang="ko-KR" altLang="en-US" sz="14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개월 말까지 유지 </a:t>
          </a:r>
          <a:r>
            <a:rPr lang="en-US" altLang="ko-KR" sz="16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ko-KR" altLang="en-US" sz="14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미 유지 시 </a:t>
          </a:r>
          <a:r>
            <a:rPr lang="en-US" altLang="ko-KR" sz="14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SKT </a:t>
          </a:r>
          <a:r>
            <a:rPr lang="en-US" altLang="ko-KR" sz="14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BIZ</a:t>
          </a:r>
          <a:r>
            <a:rPr lang="en-US" altLang="ko-KR" sz="14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ko-KR" altLang="ko-KR" sz="14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제휴 특판 할인 </a:t>
          </a:r>
          <a:r>
            <a:rPr lang="ko-KR" altLang="en-US" sz="14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전액</a:t>
          </a:r>
          <a:r>
            <a:rPr lang="ko-KR" altLang="ko-KR" sz="14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ko-KR" altLang="ko-KR" sz="14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환수</a:t>
          </a:r>
          <a:r>
            <a:rPr lang="en-US" altLang="ko-KR" sz="16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</a:t>
          </a:r>
        </a:p>
      </xdr:txBody>
    </xdr:sp>
    <xdr:clientData/>
  </xdr:twoCellAnchor>
  <xdr:twoCellAnchor>
    <xdr:from>
      <xdr:col>2</xdr:col>
      <xdr:colOff>514350</xdr:colOff>
      <xdr:row>65</xdr:row>
      <xdr:rowOff>47625</xdr:rowOff>
    </xdr:from>
    <xdr:to>
      <xdr:col>13</xdr:col>
      <xdr:colOff>714375</xdr:colOff>
      <xdr:row>70</xdr:row>
      <xdr:rowOff>171450</xdr:rowOff>
    </xdr:to>
    <xdr:sp macro="" textlink="">
      <xdr:nvSpPr>
        <xdr:cNvPr id="10" name="TextBox 9"/>
        <xdr:cNvSpPr txBox="1"/>
      </xdr:nvSpPr>
      <xdr:spPr>
        <a:xfrm>
          <a:off x="1905000" y="14297025"/>
          <a:ext cx="10172700" cy="1171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altLang="ko-KR" sz="1600" b="0">
              <a:latin typeface="+mn-ea"/>
              <a:ea typeface="+mn-ea"/>
            </a:rPr>
            <a:t>※</a:t>
          </a:r>
          <a:r>
            <a:rPr lang="ko-KR" altLang="en-US" sz="1800" b="1" baseline="0">
              <a:latin typeface="+mn-ea"/>
              <a:ea typeface="+mn-ea"/>
            </a:rPr>
            <a:t> </a:t>
          </a:r>
          <a:r>
            <a:rPr lang="ko-KR" altLang="en-US" sz="1800" b="0" baseline="0">
              <a:solidFill>
                <a:sysClr val="windowText" lastClr="000000"/>
              </a:solidFill>
              <a:latin typeface="+mn-ea"/>
              <a:ea typeface="+mn-ea"/>
            </a:rPr>
            <a:t>접수 및 개통진행 순서</a:t>
          </a:r>
          <a:r>
            <a:rPr lang="en-US" altLang="ko-KR" sz="18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ko-KR" sz="16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※</a:t>
          </a:r>
          <a:endParaRPr lang="en-US" altLang="ko-KR" sz="1800" b="0" baseline="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ko-KR" altLang="en-US" sz="14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</a:t>
          </a:r>
          <a:r>
            <a:rPr lang="ko-KR" altLang="en-US" sz="12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▶</a:t>
          </a:r>
          <a:r>
            <a:rPr lang="ko-KR" altLang="ko-KR" sz="12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▶</a:t>
          </a:r>
          <a:r>
            <a:rPr lang="ko-KR" altLang="en-US" sz="14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상담 진행  </a:t>
          </a:r>
          <a:r>
            <a:rPr lang="ko-KR" altLang="ko-KR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▶▶</a:t>
          </a:r>
          <a:r>
            <a:rPr lang="ko-KR" altLang="en-US" sz="14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신청서 및 구비서류 발송  </a:t>
          </a:r>
          <a:r>
            <a:rPr lang="ko-KR" altLang="ko-KR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▶▶</a:t>
          </a:r>
          <a:r>
            <a:rPr lang="ko-KR" altLang="en-US" sz="14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서류 확인 및 안내전화  </a:t>
          </a:r>
          <a:r>
            <a:rPr lang="ko-KR" altLang="ko-KR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▶▶</a:t>
          </a:r>
          <a:r>
            <a:rPr lang="en-US" altLang="ko-KR" sz="14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</a:t>
          </a:r>
          <a:r>
            <a:rPr lang="en-US" altLang="ko-KR" sz="14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URL(</a:t>
          </a:r>
          <a:r>
            <a:rPr lang="ko-KR" altLang="en-US" sz="14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링크 클릭</a:t>
          </a:r>
          <a:r>
            <a:rPr lang="en-US" altLang="ko-KR" sz="14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 </a:t>
          </a:r>
        </a:p>
        <a:p>
          <a:r>
            <a:rPr lang="en-US" altLang="ko-KR" sz="14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      </a:t>
          </a:r>
          <a:r>
            <a:rPr lang="ko-KR" altLang="ko-KR" sz="12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▶▶</a:t>
          </a:r>
          <a:r>
            <a:rPr lang="en-US" altLang="ko-KR" sz="14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</a:t>
          </a:r>
          <a:r>
            <a:rPr lang="ko-KR" altLang="en-US" sz="14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온라인 본인인증 및 신청서 작성  </a:t>
          </a:r>
          <a:r>
            <a:rPr lang="ko-KR" altLang="ko-KR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▶▶</a:t>
          </a:r>
          <a:r>
            <a:rPr lang="en-US" altLang="ko-KR" sz="14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</a:t>
          </a:r>
          <a:r>
            <a:rPr lang="ko-KR" altLang="en-US" sz="14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택배 수령 후 개통 전화</a:t>
          </a:r>
          <a:r>
            <a:rPr lang="en-US" altLang="ko-KR" sz="14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</a:t>
          </a:r>
          <a:r>
            <a:rPr lang="ko-KR" altLang="ko-KR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▶▶</a:t>
          </a:r>
          <a:r>
            <a:rPr lang="en-US" altLang="ko-KR" sz="14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</a:t>
          </a:r>
          <a:r>
            <a:rPr lang="ko-KR" altLang="en-US" sz="14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개통 완료</a:t>
          </a:r>
          <a:endParaRPr lang="en-US" altLang="ko-KR" sz="1400" b="0" baseline="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  <xdr:oneCellAnchor>
    <xdr:from>
      <xdr:col>12</xdr:col>
      <xdr:colOff>646457</xdr:colOff>
      <xdr:row>29</xdr:row>
      <xdr:rowOff>139563</xdr:rowOff>
    </xdr:from>
    <xdr:ext cx="1344234" cy="517662"/>
    <xdr:pic>
      <xdr:nvPicPr>
        <xdr:cNvPr id="11" name="그림 10" descr="SK Teleco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3957" y="6797538"/>
          <a:ext cx="1344234" cy="51766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646457</xdr:colOff>
      <xdr:row>2</xdr:row>
      <xdr:rowOff>91938</xdr:rowOff>
    </xdr:from>
    <xdr:ext cx="1344234" cy="517662"/>
    <xdr:pic>
      <xdr:nvPicPr>
        <xdr:cNvPr id="12" name="그림 11" descr="SK Teleco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3957" y="682488"/>
          <a:ext cx="1344234" cy="51766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590551</xdr:colOff>
      <xdr:row>2</xdr:row>
      <xdr:rowOff>114299</xdr:rowOff>
    </xdr:from>
    <xdr:to>
      <xdr:col>10</xdr:col>
      <xdr:colOff>76200</xdr:colOff>
      <xdr:row>11</xdr:row>
      <xdr:rowOff>190501</xdr:rowOff>
    </xdr:to>
    <xdr:pic>
      <xdr:nvPicPr>
        <xdr:cNvPr id="13" name="그림 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6" y="704849"/>
          <a:ext cx="4067174" cy="24574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R98"/>
  <sheetViews>
    <sheetView showGridLines="0" view="pageBreakPreview" zoomScaleNormal="100" zoomScaleSheetLayoutView="100" workbookViewId="0"/>
  </sheetViews>
  <sheetFormatPr defaultRowHeight="16.5"/>
  <cols>
    <col min="1" max="1" width="5.625" style="17" customWidth="1"/>
    <col min="2" max="3" width="12.625" style="17" customWidth="1"/>
    <col min="4" max="8" width="11.625" style="17" customWidth="1"/>
    <col min="9" max="10" width="12.625" style="17" customWidth="1"/>
    <col min="11" max="15" width="11.625" style="17" customWidth="1"/>
    <col min="16" max="16" width="5.625" style="17" customWidth="1"/>
    <col min="17" max="16384" width="9" style="17"/>
  </cols>
  <sheetData>
    <row r="1" spans="3:8" ht="30" customHeight="1"/>
    <row r="3" spans="3:8">
      <c r="C3" s="17" t="s">
        <v>23</v>
      </c>
    </row>
    <row r="6" spans="3:8" ht="38.25">
      <c r="F6" s="18"/>
      <c r="H6" s="19"/>
    </row>
    <row r="8" spans="3:8" ht="33.75">
      <c r="C8" s="111"/>
      <c r="D8" s="111"/>
      <c r="E8" s="111"/>
      <c r="F8" s="111"/>
      <c r="G8" s="111"/>
      <c r="H8" s="111"/>
    </row>
    <row r="26" ht="9.75" customHeight="1"/>
    <row r="56" spans="18:18" ht="20.25">
      <c r="R56" s="20"/>
    </row>
    <row r="77" spans="2:15" ht="362.25" customHeight="1"/>
    <row r="78" spans="2:15" ht="60" customHeight="1"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</row>
    <row r="79" spans="2:15" ht="69.95" customHeight="1" thickBot="1">
      <c r="B79" s="113" t="s">
        <v>45</v>
      </c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</row>
    <row r="80" spans="2:15" ht="50.1" customHeight="1">
      <c r="B80" s="114" t="s">
        <v>46</v>
      </c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6"/>
    </row>
    <row r="81" spans="2:15" ht="50.1" customHeight="1">
      <c r="B81" s="107" t="s">
        <v>47</v>
      </c>
      <c r="C81" s="108"/>
      <c r="D81" s="109"/>
      <c r="E81" s="109"/>
      <c r="F81" s="109"/>
      <c r="G81" s="109"/>
      <c r="H81" s="109"/>
      <c r="I81" s="108" t="s">
        <v>24</v>
      </c>
      <c r="J81" s="108"/>
      <c r="K81" s="109"/>
      <c r="L81" s="109"/>
      <c r="M81" s="109"/>
      <c r="N81" s="109"/>
      <c r="O81" s="110"/>
    </row>
    <row r="82" spans="2:15" ht="50.1" customHeight="1">
      <c r="B82" s="107" t="s">
        <v>48</v>
      </c>
      <c r="C82" s="108"/>
      <c r="D82" s="109"/>
      <c r="E82" s="109"/>
      <c r="F82" s="109"/>
      <c r="G82" s="109"/>
      <c r="H82" s="109"/>
      <c r="I82" s="108" t="s">
        <v>25</v>
      </c>
      <c r="J82" s="108"/>
      <c r="K82" s="109"/>
      <c r="L82" s="109"/>
      <c r="M82" s="109"/>
      <c r="N82" s="109"/>
      <c r="O82" s="110"/>
    </row>
    <row r="83" spans="2:15" ht="50.1" customHeight="1">
      <c r="B83" s="117" t="s">
        <v>26</v>
      </c>
      <c r="C83" s="108"/>
      <c r="D83" s="109"/>
      <c r="E83" s="109"/>
      <c r="F83" s="109"/>
      <c r="G83" s="109"/>
      <c r="H83" s="109"/>
      <c r="I83" s="118" t="s">
        <v>27</v>
      </c>
      <c r="J83" s="119"/>
      <c r="K83" s="120"/>
      <c r="L83" s="120"/>
      <c r="M83" s="120"/>
      <c r="N83" s="120"/>
      <c r="O83" s="121"/>
    </row>
    <row r="84" spans="2:15" ht="50.1" customHeight="1" thickBot="1">
      <c r="B84" s="122" t="s">
        <v>28</v>
      </c>
      <c r="C84" s="123"/>
      <c r="D84" s="124" t="s">
        <v>29</v>
      </c>
      <c r="E84" s="125"/>
      <c r="F84" s="125"/>
      <c r="G84" s="125"/>
      <c r="H84" s="125"/>
      <c r="I84" s="126" t="s">
        <v>30</v>
      </c>
      <c r="J84" s="123"/>
      <c r="K84" s="127"/>
      <c r="L84" s="127"/>
      <c r="M84" s="127"/>
      <c r="N84" s="127"/>
      <c r="O84" s="128"/>
    </row>
    <row r="85" spans="2:15" ht="20.100000000000001" customHeight="1" thickBot="1"/>
    <row r="86" spans="2:15" ht="50.1" customHeight="1">
      <c r="B86" s="114" t="s">
        <v>31</v>
      </c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6"/>
    </row>
    <row r="87" spans="2:15" ht="50.1" customHeight="1">
      <c r="B87" s="107" t="s">
        <v>26</v>
      </c>
      <c r="C87" s="108"/>
      <c r="D87" s="109"/>
      <c r="E87" s="109"/>
      <c r="F87" s="109"/>
      <c r="G87" s="109"/>
      <c r="H87" s="109"/>
      <c r="I87" s="108" t="s">
        <v>32</v>
      </c>
      <c r="J87" s="108"/>
      <c r="K87" s="109"/>
      <c r="L87" s="109"/>
      <c r="M87" s="109"/>
      <c r="N87" s="109"/>
      <c r="O87" s="110"/>
    </row>
    <row r="88" spans="2:15" ht="50.1" customHeight="1">
      <c r="B88" s="117" t="s">
        <v>33</v>
      </c>
      <c r="C88" s="129"/>
      <c r="D88" s="130"/>
      <c r="E88" s="130"/>
      <c r="F88" s="130"/>
      <c r="G88" s="130"/>
      <c r="H88" s="130"/>
      <c r="I88" s="108" t="s">
        <v>34</v>
      </c>
      <c r="J88" s="108"/>
      <c r="K88" s="109"/>
      <c r="L88" s="109"/>
      <c r="M88" s="109"/>
      <c r="N88" s="109"/>
      <c r="O88" s="110"/>
    </row>
    <row r="89" spans="2:15" ht="99.95" customHeight="1">
      <c r="B89" s="117" t="s">
        <v>49</v>
      </c>
      <c r="C89" s="129"/>
      <c r="D89" s="109"/>
      <c r="E89" s="109"/>
      <c r="F89" s="109"/>
      <c r="G89" s="109"/>
      <c r="H89" s="109"/>
      <c r="I89" s="129" t="s">
        <v>35</v>
      </c>
      <c r="J89" s="108"/>
      <c r="K89" s="131" t="s">
        <v>50</v>
      </c>
      <c r="L89" s="131"/>
      <c r="M89" s="131"/>
      <c r="N89" s="131"/>
      <c r="O89" s="132"/>
    </row>
    <row r="90" spans="2:15" ht="99.95" customHeight="1">
      <c r="B90" s="107" t="s">
        <v>36</v>
      </c>
      <c r="C90" s="108"/>
      <c r="D90" s="131" t="s">
        <v>37</v>
      </c>
      <c r="E90" s="131"/>
      <c r="F90" s="131"/>
      <c r="G90" s="131"/>
      <c r="H90" s="131"/>
      <c r="I90" s="108" t="s">
        <v>51</v>
      </c>
      <c r="J90" s="108"/>
      <c r="K90" s="133" t="s">
        <v>38</v>
      </c>
      <c r="L90" s="131"/>
      <c r="M90" s="131"/>
      <c r="N90" s="131"/>
      <c r="O90" s="132"/>
    </row>
    <row r="91" spans="2:15" ht="80.099999999999994" customHeight="1">
      <c r="B91" s="107" t="s">
        <v>52</v>
      </c>
      <c r="C91" s="108"/>
      <c r="D91" s="134" t="s">
        <v>53</v>
      </c>
      <c r="E91" s="134"/>
      <c r="F91" s="134"/>
      <c r="G91" s="134"/>
      <c r="H91" s="134"/>
      <c r="I91" s="135" t="s">
        <v>54</v>
      </c>
      <c r="J91" s="135"/>
      <c r="K91" s="134" t="s">
        <v>39</v>
      </c>
      <c r="L91" s="134"/>
      <c r="M91" s="134"/>
      <c r="N91" s="134"/>
      <c r="O91" s="136"/>
    </row>
    <row r="92" spans="2:15" ht="50.1" customHeight="1">
      <c r="B92" s="137" t="s">
        <v>40</v>
      </c>
      <c r="C92" s="138"/>
      <c r="D92" s="139" t="s">
        <v>20</v>
      </c>
      <c r="E92" s="139"/>
      <c r="F92" s="139"/>
      <c r="G92" s="139"/>
      <c r="H92" s="139"/>
      <c r="I92" s="139" t="s">
        <v>41</v>
      </c>
      <c r="J92" s="139"/>
      <c r="K92" s="139"/>
      <c r="L92" s="139"/>
      <c r="M92" s="139"/>
      <c r="N92" s="139"/>
      <c r="O92" s="139"/>
    </row>
    <row r="93" spans="2:15" ht="50.1" customHeight="1">
      <c r="B93" s="137"/>
      <c r="C93" s="138"/>
      <c r="D93" s="21" t="s">
        <v>42</v>
      </c>
      <c r="E93" s="139"/>
      <c r="F93" s="139"/>
      <c r="G93" s="140" t="s">
        <v>21</v>
      </c>
      <c r="H93" s="140"/>
      <c r="I93" s="139"/>
      <c r="J93" s="139"/>
      <c r="K93" s="140" t="s">
        <v>55</v>
      </c>
      <c r="L93" s="140"/>
      <c r="M93" s="139"/>
      <c r="N93" s="139"/>
      <c r="O93" s="139"/>
    </row>
    <row r="94" spans="2:15" ht="50.1" customHeight="1">
      <c r="B94" s="137" t="s">
        <v>56</v>
      </c>
      <c r="C94" s="149"/>
      <c r="D94" s="150" t="s">
        <v>22</v>
      </c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1"/>
    </row>
    <row r="95" spans="2:15" ht="50.1" customHeight="1">
      <c r="B95" s="137"/>
      <c r="C95" s="149"/>
      <c r="D95" s="152" t="s">
        <v>43</v>
      </c>
      <c r="E95" s="152"/>
      <c r="F95" s="152"/>
      <c r="G95" s="152"/>
      <c r="H95" s="152"/>
      <c r="I95" s="152"/>
      <c r="J95" s="152" t="s">
        <v>57</v>
      </c>
      <c r="K95" s="152"/>
      <c r="L95" s="152"/>
      <c r="M95" s="153"/>
      <c r="N95" s="153"/>
      <c r="O95" s="154"/>
    </row>
    <row r="96" spans="2:15" ht="50.1" customHeight="1">
      <c r="B96" s="107" t="s">
        <v>44</v>
      </c>
      <c r="C96" s="108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2"/>
    </row>
    <row r="97" spans="2:15" ht="50.1" customHeight="1" thickBot="1">
      <c r="B97" s="143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5"/>
    </row>
    <row r="98" spans="2:15" ht="64.5" customHeight="1" thickBot="1">
      <c r="B98" s="146" t="s">
        <v>58</v>
      </c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8"/>
    </row>
  </sheetData>
  <mergeCells count="61">
    <mergeCell ref="B96:C96"/>
    <mergeCell ref="D96:O96"/>
    <mergeCell ref="B97:O97"/>
    <mergeCell ref="B98:O98"/>
    <mergeCell ref="B94:C95"/>
    <mergeCell ref="D94:O94"/>
    <mergeCell ref="D95:F95"/>
    <mergeCell ref="G95:I95"/>
    <mergeCell ref="J95:L95"/>
    <mergeCell ref="M95:O95"/>
    <mergeCell ref="B91:C91"/>
    <mergeCell ref="D91:H91"/>
    <mergeCell ref="I91:J91"/>
    <mergeCell ref="K91:O91"/>
    <mergeCell ref="B92:C93"/>
    <mergeCell ref="D92:E92"/>
    <mergeCell ref="F92:H92"/>
    <mergeCell ref="I92:J92"/>
    <mergeCell ref="K92:O92"/>
    <mergeCell ref="E93:F93"/>
    <mergeCell ref="G93:H93"/>
    <mergeCell ref="I93:J93"/>
    <mergeCell ref="K93:L93"/>
    <mergeCell ref="M93:O93"/>
    <mergeCell ref="B89:C89"/>
    <mergeCell ref="D89:H89"/>
    <mergeCell ref="I89:J89"/>
    <mergeCell ref="K89:O89"/>
    <mergeCell ref="B90:C90"/>
    <mergeCell ref="D90:H90"/>
    <mergeCell ref="I90:J90"/>
    <mergeCell ref="K90:O90"/>
    <mergeCell ref="B88:C88"/>
    <mergeCell ref="D88:H88"/>
    <mergeCell ref="I88:J88"/>
    <mergeCell ref="K88:O88"/>
    <mergeCell ref="B87:C87"/>
    <mergeCell ref="D87:H87"/>
    <mergeCell ref="I87:J87"/>
    <mergeCell ref="K87:O87"/>
    <mergeCell ref="B83:C83"/>
    <mergeCell ref="D83:H83"/>
    <mergeCell ref="I83:J83"/>
    <mergeCell ref="K83:O83"/>
    <mergeCell ref="B86:O86"/>
    <mergeCell ref="B84:C84"/>
    <mergeCell ref="D84:H84"/>
    <mergeCell ref="I84:J84"/>
    <mergeCell ref="K84:O84"/>
    <mergeCell ref="B82:C82"/>
    <mergeCell ref="D82:H82"/>
    <mergeCell ref="I82:J82"/>
    <mergeCell ref="K82:O82"/>
    <mergeCell ref="C8:H8"/>
    <mergeCell ref="B78:O78"/>
    <mergeCell ref="B79:O79"/>
    <mergeCell ref="B80:O80"/>
    <mergeCell ref="B81:C81"/>
    <mergeCell ref="D81:H81"/>
    <mergeCell ref="I81:J81"/>
    <mergeCell ref="K81:O81"/>
  </mergeCells>
  <phoneticPr fontId="107" type="noConversion"/>
  <pageMargins left="0.98425196850393704" right="0.70866141732283472" top="0.59055118110236227" bottom="0.39370078740157483" header="0.31496062992125984" footer="0.31496062992125984"/>
  <pageSetup paperSize="9" scale="45" orientation="portrait" horizontalDpi="4294967293" verticalDpi="4294967293" r:id="rId1"/>
  <rowBreaks count="1" manualBreakCount="1">
    <brk id="77" min="1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Y523"/>
  <sheetViews>
    <sheetView tabSelected="1" topLeftCell="A61" zoomScale="40" zoomScaleNormal="40" zoomScaleSheetLayoutView="40" workbookViewId="0">
      <selection activeCell="C63" sqref="C63:E63"/>
    </sheetView>
  </sheetViews>
  <sheetFormatPr defaultColWidth="9" defaultRowHeight="16.5"/>
  <cols>
    <col min="1" max="2" width="3.625" style="22" customWidth="1"/>
    <col min="3" max="3" width="45.625" style="23" customWidth="1"/>
    <col min="4" max="4" width="49.125" style="23" customWidth="1"/>
    <col min="5" max="5" width="27.625" style="23" customWidth="1"/>
    <col min="6" max="6" width="3.625" style="22" customWidth="1"/>
    <col min="7" max="8" width="28.625" style="23" customWidth="1"/>
    <col min="9" max="14" width="26.625" style="23" customWidth="1"/>
    <col min="15" max="15" width="3.625" style="22" customWidth="1"/>
    <col min="16" max="17" width="28.625" style="23" customWidth="1"/>
    <col min="18" max="23" width="26.625" style="23" customWidth="1"/>
    <col min="24" max="25" width="3.625" style="22" customWidth="1"/>
    <col min="26" max="16384" width="9" style="24"/>
  </cols>
  <sheetData>
    <row r="1" spans="1:25" ht="24.95" hidden="1" customHeight="1" thickBot="1"/>
    <row r="2" spans="1:25" s="28" customFormat="1" ht="120" hidden="1" customHeight="1">
      <c r="A2" s="25"/>
      <c r="B2" s="26"/>
      <c r="C2" s="157" t="s">
        <v>59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27"/>
      <c r="Y2" s="25"/>
    </row>
    <row r="3" spans="1:25" s="28" customFormat="1" ht="95.1" hidden="1" customHeight="1">
      <c r="A3" s="25"/>
      <c r="B3" s="29"/>
      <c r="C3" s="158" t="s">
        <v>60</v>
      </c>
      <c r="D3" s="159"/>
      <c r="E3" s="160"/>
      <c r="F3" s="30"/>
      <c r="G3" s="161" t="s">
        <v>61</v>
      </c>
      <c r="H3" s="162"/>
      <c r="I3" s="162"/>
      <c r="J3" s="162"/>
      <c r="K3" s="162"/>
      <c r="L3" s="162"/>
      <c r="M3" s="162"/>
      <c r="N3" s="163"/>
      <c r="O3" s="25"/>
      <c r="P3" s="164" t="s">
        <v>62</v>
      </c>
      <c r="Q3" s="165"/>
      <c r="R3" s="162"/>
      <c r="S3" s="162"/>
      <c r="T3" s="162"/>
      <c r="U3" s="162"/>
      <c r="V3" s="162"/>
      <c r="W3" s="163"/>
      <c r="X3" s="31"/>
      <c r="Y3" s="25"/>
    </row>
    <row r="4" spans="1:25" s="28" customFormat="1" ht="90" hidden="1" customHeight="1">
      <c r="A4" s="25"/>
      <c r="B4" s="29"/>
      <c r="C4" s="166" t="s">
        <v>63</v>
      </c>
      <c r="D4" s="166" t="s">
        <v>64</v>
      </c>
      <c r="E4" s="166" t="s">
        <v>65</v>
      </c>
      <c r="F4" s="25"/>
      <c r="G4" s="179" t="s">
        <v>66</v>
      </c>
      <c r="H4" s="179"/>
      <c r="I4" s="171" t="s">
        <v>67</v>
      </c>
      <c r="J4" s="172"/>
      <c r="K4" s="172"/>
      <c r="L4" s="173" t="s">
        <v>68</v>
      </c>
      <c r="M4" s="173"/>
      <c r="N4" s="173"/>
      <c r="O4" s="25"/>
      <c r="P4" s="180" t="s">
        <v>69</v>
      </c>
      <c r="Q4" s="181"/>
      <c r="R4" s="171" t="s">
        <v>67</v>
      </c>
      <c r="S4" s="172"/>
      <c r="T4" s="172"/>
      <c r="U4" s="173" t="s">
        <v>70</v>
      </c>
      <c r="V4" s="173"/>
      <c r="W4" s="173"/>
      <c r="X4" s="31"/>
      <c r="Y4" s="25"/>
    </row>
    <row r="5" spans="1:25" s="28" customFormat="1" ht="54.95" hidden="1" customHeight="1">
      <c r="A5" s="25"/>
      <c r="B5" s="29"/>
      <c r="C5" s="167"/>
      <c r="D5" s="167"/>
      <c r="E5" s="167"/>
      <c r="F5" s="25"/>
      <c r="G5" s="182" t="s">
        <v>71</v>
      </c>
      <c r="H5" s="183" t="s">
        <v>72</v>
      </c>
      <c r="I5" s="172"/>
      <c r="J5" s="172"/>
      <c r="K5" s="172"/>
      <c r="L5" s="173"/>
      <c r="M5" s="173"/>
      <c r="N5" s="173"/>
      <c r="O5" s="25"/>
      <c r="P5" s="176" t="s">
        <v>73</v>
      </c>
      <c r="Q5" s="178" t="s">
        <v>72</v>
      </c>
      <c r="R5" s="172"/>
      <c r="S5" s="172"/>
      <c r="T5" s="172"/>
      <c r="U5" s="173"/>
      <c r="V5" s="173"/>
      <c r="W5" s="173"/>
      <c r="X5" s="31"/>
      <c r="Y5" s="25"/>
    </row>
    <row r="6" spans="1:25" s="28" customFormat="1" ht="54.95" hidden="1" customHeight="1">
      <c r="A6" s="25"/>
      <c r="B6" s="29"/>
      <c r="C6" s="168"/>
      <c r="D6" s="168"/>
      <c r="E6" s="168"/>
      <c r="F6" s="32"/>
      <c r="G6" s="182"/>
      <c r="H6" s="184"/>
      <c r="I6" s="33" t="s">
        <v>74</v>
      </c>
      <c r="J6" s="34" t="s">
        <v>75</v>
      </c>
      <c r="K6" s="35" t="s">
        <v>76</v>
      </c>
      <c r="L6" s="33" t="s">
        <v>74</v>
      </c>
      <c r="M6" s="34" t="s">
        <v>75</v>
      </c>
      <c r="N6" s="35" t="s">
        <v>77</v>
      </c>
      <c r="O6" s="25"/>
      <c r="P6" s="177"/>
      <c r="Q6" s="156"/>
      <c r="R6" s="36" t="s">
        <v>74</v>
      </c>
      <c r="S6" s="37" t="s">
        <v>75</v>
      </c>
      <c r="T6" s="38" t="s">
        <v>78</v>
      </c>
      <c r="U6" s="39" t="s">
        <v>74</v>
      </c>
      <c r="V6" s="40" t="s">
        <v>75</v>
      </c>
      <c r="W6" s="35" t="s">
        <v>78</v>
      </c>
      <c r="X6" s="31"/>
      <c r="Y6" s="25"/>
    </row>
    <row r="7" spans="1:25" ht="54.95" hidden="1" customHeight="1">
      <c r="A7" s="41"/>
      <c r="B7" s="42"/>
      <c r="C7" s="43" t="s">
        <v>79</v>
      </c>
      <c r="D7" s="43" t="s">
        <v>80</v>
      </c>
      <c r="E7" s="44">
        <v>957000</v>
      </c>
      <c r="F7" s="41"/>
      <c r="G7" s="45">
        <v>372000</v>
      </c>
      <c r="H7" s="46">
        <f t="shared" ref="H7:H32" si="0">E7-G7</f>
        <v>585000</v>
      </c>
      <c r="I7" s="47">
        <v>230000</v>
      </c>
      <c r="J7" s="48">
        <v>300000</v>
      </c>
      <c r="K7" s="49">
        <v>190000</v>
      </c>
      <c r="L7" s="50">
        <f t="shared" ref="L7:L19" si="1">H7-I7</f>
        <v>355000</v>
      </c>
      <c r="M7" s="51">
        <f t="shared" ref="M7:M19" si="2">H7-J7</f>
        <v>285000</v>
      </c>
      <c r="N7" s="52">
        <f t="shared" ref="N7:N19" si="3">H7-K7</f>
        <v>395000</v>
      </c>
      <c r="O7" s="41"/>
      <c r="P7" s="53">
        <f t="shared" ref="P7:P32" si="4">18975*24</f>
        <v>455400</v>
      </c>
      <c r="Q7" s="46">
        <f t="shared" ref="Q7:Q19" si="5">E7</f>
        <v>957000</v>
      </c>
      <c r="R7" s="54">
        <v>230000</v>
      </c>
      <c r="S7" s="55">
        <v>300000</v>
      </c>
      <c r="T7" s="56">
        <v>210000</v>
      </c>
      <c r="U7" s="57">
        <f t="shared" ref="U7:U19" si="6">E7-R7</f>
        <v>727000</v>
      </c>
      <c r="V7" s="58">
        <f t="shared" ref="V7:V19" si="7">E7-S7</f>
        <v>657000</v>
      </c>
      <c r="W7" s="59">
        <f t="shared" ref="W7:W19" si="8">E7-T7</f>
        <v>747000</v>
      </c>
      <c r="X7" s="60"/>
      <c r="Y7" s="41"/>
    </row>
    <row r="8" spans="1:25" ht="54.95" hidden="1" customHeight="1">
      <c r="A8" s="41"/>
      <c r="B8" s="42"/>
      <c r="C8" s="61" t="s">
        <v>81</v>
      </c>
      <c r="D8" s="61" t="s">
        <v>82</v>
      </c>
      <c r="E8" s="62">
        <v>1056000</v>
      </c>
      <c r="F8" s="41"/>
      <c r="G8" s="63">
        <v>158000</v>
      </c>
      <c r="H8" s="64">
        <f t="shared" si="0"/>
        <v>898000</v>
      </c>
      <c r="I8" s="65">
        <v>230000</v>
      </c>
      <c r="J8" s="66">
        <v>300000</v>
      </c>
      <c r="K8" s="67">
        <v>190000</v>
      </c>
      <c r="L8" s="68">
        <f t="shared" si="1"/>
        <v>668000</v>
      </c>
      <c r="M8" s="69">
        <f t="shared" si="2"/>
        <v>598000</v>
      </c>
      <c r="N8" s="70">
        <f t="shared" si="3"/>
        <v>708000</v>
      </c>
      <c r="O8" s="41"/>
      <c r="P8" s="71">
        <f t="shared" si="4"/>
        <v>455400</v>
      </c>
      <c r="Q8" s="64">
        <f t="shared" si="5"/>
        <v>1056000</v>
      </c>
      <c r="R8" s="65">
        <v>230000</v>
      </c>
      <c r="S8" s="66">
        <v>300000</v>
      </c>
      <c r="T8" s="67">
        <v>210000</v>
      </c>
      <c r="U8" s="68">
        <f t="shared" si="6"/>
        <v>826000</v>
      </c>
      <c r="V8" s="69">
        <f t="shared" si="7"/>
        <v>756000</v>
      </c>
      <c r="W8" s="70">
        <f t="shared" si="8"/>
        <v>846000</v>
      </c>
      <c r="X8" s="60"/>
      <c r="Y8" s="41"/>
    </row>
    <row r="9" spans="1:25" ht="54.95" hidden="1" customHeight="1">
      <c r="A9" s="41"/>
      <c r="B9" s="42"/>
      <c r="C9" s="61" t="s">
        <v>83</v>
      </c>
      <c r="D9" s="61" t="s">
        <v>84</v>
      </c>
      <c r="E9" s="72">
        <v>1078000</v>
      </c>
      <c r="F9" s="41"/>
      <c r="G9" s="63">
        <v>158000</v>
      </c>
      <c r="H9" s="64">
        <f t="shared" si="0"/>
        <v>920000</v>
      </c>
      <c r="I9" s="65">
        <v>230000</v>
      </c>
      <c r="J9" s="66">
        <v>300000</v>
      </c>
      <c r="K9" s="67">
        <v>190000</v>
      </c>
      <c r="L9" s="68">
        <f t="shared" si="1"/>
        <v>690000</v>
      </c>
      <c r="M9" s="69">
        <f t="shared" si="2"/>
        <v>620000</v>
      </c>
      <c r="N9" s="70">
        <f t="shared" si="3"/>
        <v>730000</v>
      </c>
      <c r="O9" s="41"/>
      <c r="P9" s="71">
        <f t="shared" si="4"/>
        <v>455400</v>
      </c>
      <c r="Q9" s="64">
        <f t="shared" si="5"/>
        <v>1078000</v>
      </c>
      <c r="R9" s="65">
        <v>230000</v>
      </c>
      <c r="S9" s="66">
        <v>300000</v>
      </c>
      <c r="T9" s="67">
        <v>210000</v>
      </c>
      <c r="U9" s="68">
        <f t="shared" si="6"/>
        <v>848000</v>
      </c>
      <c r="V9" s="69">
        <f t="shared" si="7"/>
        <v>778000</v>
      </c>
      <c r="W9" s="70">
        <f t="shared" si="8"/>
        <v>868000</v>
      </c>
      <c r="X9" s="60"/>
      <c r="Y9" s="41"/>
    </row>
    <row r="10" spans="1:25" ht="54.95" hidden="1" customHeight="1">
      <c r="A10" s="41"/>
      <c r="B10" s="42"/>
      <c r="C10" s="61" t="s">
        <v>85</v>
      </c>
      <c r="D10" s="61" t="s">
        <v>86</v>
      </c>
      <c r="E10" s="72">
        <v>998800</v>
      </c>
      <c r="F10" s="41"/>
      <c r="G10" s="63">
        <v>158000</v>
      </c>
      <c r="H10" s="64">
        <f t="shared" si="0"/>
        <v>840800</v>
      </c>
      <c r="I10" s="65">
        <v>200000</v>
      </c>
      <c r="J10" s="66">
        <v>290000</v>
      </c>
      <c r="K10" s="67">
        <v>180000</v>
      </c>
      <c r="L10" s="68">
        <f t="shared" si="1"/>
        <v>640800</v>
      </c>
      <c r="M10" s="69">
        <f t="shared" si="2"/>
        <v>550800</v>
      </c>
      <c r="N10" s="70">
        <f t="shared" si="3"/>
        <v>660800</v>
      </c>
      <c r="O10" s="41"/>
      <c r="P10" s="71">
        <f t="shared" si="4"/>
        <v>455400</v>
      </c>
      <c r="Q10" s="64">
        <f t="shared" si="5"/>
        <v>998800</v>
      </c>
      <c r="R10" s="65">
        <v>200000</v>
      </c>
      <c r="S10" s="66">
        <v>290000</v>
      </c>
      <c r="T10" s="67">
        <v>210000</v>
      </c>
      <c r="U10" s="68">
        <f t="shared" si="6"/>
        <v>798800</v>
      </c>
      <c r="V10" s="69">
        <f t="shared" si="7"/>
        <v>708800</v>
      </c>
      <c r="W10" s="70">
        <f t="shared" si="8"/>
        <v>788800</v>
      </c>
      <c r="X10" s="60"/>
      <c r="Y10" s="41"/>
    </row>
    <row r="11" spans="1:25" ht="54.95" hidden="1" customHeight="1">
      <c r="A11" s="41"/>
      <c r="B11" s="42"/>
      <c r="C11" s="61" t="s">
        <v>87</v>
      </c>
      <c r="D11" s="61" t="s">
        <v>88</v>
      </c>
      <c r="E11" s="72">
        <v>1094500</v>
      </c>
      <c r="F11" s="41"/>
      <c r="G11" s="63">
        <v>158000</v>
      </c>
      <c r="H11" s="64">
        <f t="shared" si="0"/>
        <v>936500</v>
      </c>
      <c r="I11" s="65">
        <v>200000</v>
      </c>
      <c r="J11" s="66">
        <v>290000</v>
      </c>
      <c r="K11" s="67">
        <v>180000</v>
      </c>
      <c r="L11" s="68">
        <f t="shared" si="1"/>
        <v>736500</v>
      </c>
      <c r="M11" s="69">
        <f t="shared" si="2"/>
        <v>646500</v>
      </c>
      <c r="N11" s="70">
        <f t="shared" si="3"/>
        <v>756500</v>
      </c>
      <c r="O11" s="41"/>
      <c r="P11" s="71">
        <f t="shared" si="4"/>
        <v>455400</v>
      </c>
      <c r="Q11" s="64">
        <f t="shared" si="5"/>
        <v>1094500</v>
      </c>
      <c r="R11" s="65">
        <v>200000</v>
      </c>
      <c r="S11" s="66">
        <v>290000</v>
      </c>
      <c r="T11" s="67">
        <v>210000</v>
      </c>
      <c r="U11" s="68">
        <f t="shared" si="6"/>
        <v>894500</v>
      </c>
      <c r="V11" s="69">
        <f t="shared" si="7"/>
        <v>804500</v>
      </c>
      <c r="W11" s="70">
        <f t="shared" si="8"/>
        <v>884500</v>
      </c>
      <c r="X11" s="60"/>
      <c r="Y11" s="41"/>
    </row>
    <row r="12" spans="1:25" ht="54.95" hidden="1" customHeight="1">
      <c r="A12" s="41"/>
      <c r="B12" s="42"/>
      <c r="C12" s="61" t="s">
        <v>89</v>
      </c>
      <c r="D12" s="61" t="s">
        <v>90</v>
      </c>
      <c r="E12" s="72">
        <v>1360700</v>
      </c>
      <c r="F12" s="41"/>
      <c r="G12" s="63">
        <v>81000</v>
      </c>
      <c r="H12" s="64">
        <f t="shared" si="0"/>
        <v>1279700</v>
      </c>
      <c r="I12" s="65">
        <v>190000</v>
      </c>
      <c r="J12" s="66">
        <v>290000</v>
      </c>
      <c r="K12" s="67">
        <v>170000</v>
      </c>
      <c r="L12" s="68">
        <f t="shared" si="1"/>
        <v>1089700</v>
      </c>
      <c r="M12" s="69">
        <f t="shared" si="2"/>
        <v>989700</v>
      </c>
      <c r="N12" s="70">
        <f t="shared" si="3"/>
        <v>1109700</v>
      </c>
      <c r="O12" s="41"/>
      <c r="P12" s="71">
        <f t="shared" si="4"/>
        <v>455400</v>
      </c>
      <c r="Q12" s="64">
        <f t="shared" si="5"/>
        <v>1360700</v>
      </c>
      <c r="R12" s="65">
        <v>190000</v>
      </c>
      <c r="S12" s="66">
        <v>290000</v>
      </c>
      <c r="T12" s="67">
        <v>170000</v>
      </c>
      <c r="U12" s="68">
        <f t="shared" si="6"/>
        <v>1170700</v>
      </c>
      <c r="V12" s="69">
        <f t="shared" si="7"/>
        <v>1070700</v>
      </c>
      <c r="W12" s="70">
        <f t="shared" si="8"/>
        <v>1190700</v>
      </c>
      <c r="X12" s="60"/>
      <c r="Y12" s="41"/>
    </row>
    <row r="13" spans="1:25" ht="54.95" hidden="1" customHeight="1">
      <c r="A13" s="41"/>
      <c r="B13" s="42"/>
      <c r="C13" s="61" t="s">
        <v>91</v>
      </c>
      <c r="D13" s="61" t="s">
        <v>92</v>
      </c>
      <c r="E13" s="72">
        <v>1557600</v>
      </c>
      <c r="F13" s="41"/>
      <c r="G13" s="63">
        <v>81000</v>
      </c>
      <c r="H13" s="64">
        <f t="shared" si="0"/>
        <v>1476600</v>
      </c>
      <c r="I13" s="65">
        <v>190000</v>
      </c>
      <c r="J13" s="66">
        <v>290000</v>
      </c>
      <c r="K13" s="67">
        <v>170000</v>
      </c>
      <c r="L13" s="68">
        <f t="shared" si="1"/>
        <v>1286600</v>
      </c>
      <c r="M13" s="69">
        <f t="shared" si="2"/>
        <v>1186600</v>
      </c>
      <c r="N13" s="70">
        <f t="shared" si="3"/>
        <v>1306600</v>
      </c>
      <c r="O13" s="41"/>
      <c r="P13" s="71">
        <f t="shared" si="4"/>
        <v>455400</v>
      </c>
      <c r="Q13" s="64">
        <f t="shared" si="5"/>
        <v>1557600</v>
      </c>
      <c r="R13" s="65">
        <v>190000</v>
      </c>
      <c r="S13" s="66">
        <v>290000</v>
      </c>
      <c r="T13" s="67">
        <v>170000</v>
      </c>
      <c r="U13" s="68">
        <f t="shared" si="6"/>
        <v>1367600</v>
      </c>
      <c r="V13" s="69">
        <f t="shared" si="7"/>
        <v>1267600</v>
      </c>
      <c r="W13" s="70">
        <f t="shared" si="8"/>
        <v>1387600</v>
      </c>
      <c r="X13" s="60"/>
      <c r="Y13" s="41"/>
    </row>
    <row r="14" spans="1:25" ht="54.95" hidden="1" customHeight="1">
      <c r="A14" s="41"/>
      <c r="B14" s="42"/>
      <c r="C14" s="61" t="s">
        <v>93</v>
      </c>
      <c r="D14" s="61" t="s">
        <v>94</v>
      </c>
      <c r="E14" s="72">
        <v>946000</v>
      </c>
      <c r="F14" s="41"/>
      <c r="G14" s="63">
        <v>81000</v>
      </c>
      <c r="H14" s="64">
        <f t="shared" si="0"/>
        <v>865000</v>
      </c>
      <c r="I14" s="65">
        <v>180000</v>
      </c>
      <c r="J14" s="66">
        <v>320000</v>
      </c>
      <c r="K14" s="67">
        <v>190000</v>
      </c>
      <c r="L14" s="68">
        <f t="shared" si="1"/>
        <v>685000</v>
      </c>
      <c r="M14" s="69">
        <f t="shared" si="2"/>
        <v>545000</v>
      </c>
      <c r="N14" s="70">
        <f t="shared" si="3"/>
        <v>675000</v>
      </c>
      <c r="O14" s="41"/>
      <c r="P14" s="71">
        <f t="shared" si="4"/>
        <v>455400</v>
      </c>
      <c r="Q14" s="64">
        <f t="shared" si="5"/>
        <v>946000</v>
      </c>
      <c r="R14" s="65">
        <v>180000</v>
      </c>
      <c r="S14" s="66">
        <v>320000</v>
      </c>
      <c r="T14" s="67">
        <v>190000</v>
      </c>
      <c r="U14" s="68">
        <f t="shared" si="6"/>
        <v>766000</v>
      </c>
      <c r="V14" s="69">
        <f t="shared" si="7"/>
        <v>626000</v>
      </c>
      <c r="W14" s="70">
        <f t="shared" si="8"/>
        <v>756000</v>
      </c>
      <c r="X14" s="60"/>
      <c r="Y14" s="41"/>
    </row>
    <row r="15" spans="1:25" ht="54.95" hidden="1" customHeight="1">
      <c r="A15" s="41"/>
      <c r="B15" s="42"/>
      <c r="C15" s="61" t="s">
        <v>95</v>
      </c>
      <c r="D15" s="61" t="s">
        <v>96</v>
      </c>
      <c r="E15" s="72">
        <v>1142900</v>
      </c>
      <c r="F15" s="41"/>
      <c r="G15" s="63">
        <v>81000</v>
      </c>
      <c r="H15" s="64">
        <f t="shared" si="0"/>
        <v>1061900</v>
      </c>
      <c r="I15" s="65">
        <v>260000</v>
      </c>
      <c r="J15" s="66">
        <v>400000</v>
      </c>
      <c r="K15" s="67">
        <v>270000</v>
      </c>
      <c r="L15" s="68">
        <f t="shared" si="1"/>
        <v>801900</v>
      </c>
      <c r="M15" s="69">
        <f t="shared" si="2"/>
        <v>661900</v>
      </c>
      <c r="N15" s="70">
        <f t="shared" si="3"/>
        <v>791900</v>
      </c>
      <c r="O15" s="41"/>
      <c r="P15" s="71">
        <f t="shared" si="4"/>
        <v>455400</v>
      </c>
      <c r="Q15" s="64">
        <f t="shared" si="5"/>
        <v>1142900</v>
      </c>
      <c r="R15" s="65">
        <v>260000</v>
      </c>
      <c r="S15" s="66">
        <v>400000</v>
      </c>
      <c r="T15" s="67">
        <v>270000</v>
      </c>
      <c r="U15" s="68">
        <f t="shared" si="6"/>
        <v>882900</v>
      </c>
      <c r="V15" s="69">
        <f t="shared" si="7"/>
        <v>742900</v>
      </c>
      <c r="W15" s="70">
        <f t="shared" si="8"/>
        <v>872900</v>
      </c>
      <c r="X15" s="60"/>
      <c r="Y15" s="41"/>
    </row>
    <row r="16" spans="1:25" ht="54.95" hidden="1" customHeight="1">
      <c r="A16" s="41"/>
      <c r="B16" s="42"/>
      <c r="C16" s="61" t="s">
        <v>97</v>
      </c>
      <c r="D16" s="61" t="s">
        <v>98</v>
      </c>
      <c r="E16" s="72">
        <v>1076900</v>
      </c>
      <c r="F16" s="41"/>
      <c r="G16" s="63">
        <v>81000</v>
      </c>
      <c r="H16" s="64">
        <f t="shared" si="0"/>
        <v>995900</v>
      </c>
      <c r="I16" s="65">
        <v>180000</v>
      </c>
      <c r="J16" s="66">
        <v>320000</v>
      </c>
      <c r="K16" s="67">
        <v>190000</v>
      </c>
      <c r="L16" s="68">
        <f t="shared" si="1"/>
        <v>815900</v>
      </c>
      <c r="M16" s="69">
        <f t="shared" si="2"/>
        <v>675900</v>
      </c>
      <c r="N16" s="70">
        <f t="shared" si="3"/>
        <v>805900</v>
      </c>
      <c r="O16" s="41"/>
      <c r="P16" s="71">
        <f t="shared" si="4"/>
        <v>455400</v>
      </c>
      <c r="Q16" s="64">
        <f t="shared" si="5"/>
        <v>1076900</v>
      </c>
      <c r="R16" s="65">
        <v>180000</v>
      </c>
      <c r="S16" s="66">
        <v>320000</v>
      </c>
      <c r="T16" s="67">
        <v>190000</v>
      </c>
      <c r="U16" s="68">
        <f t="shared" si="6"/>
        <v>896900</v>
      </c>
      <c r="V16" s="69">
        <f t="shared" si="7"/>
        <v>756900</v>
      </c>
      <c r="W16" s="70">
        <f t="shared" si="8"/>
        <v>886900</v>
      </c>
      <c r="X16" s="60"/>
      <c r="Y16" s="41"/>
    </row>
    <row r="17" spans="1:25" ht="54.95" hidden="1" customHeight="1">
      <c r="A17" s="41"/>
      <c r="B17" s="42"/>
      <c r="C17" s="61" t="s">
        <v>99</v>
      </c>
      <c r="D17" s="61" t="s">
        <v>100</v>
      </c>
      <c r="E17" s="72">
        <v>1048300</v>
      </c>
      <c r="F17" s="41"/>
      <c r="G17" s="63">
        <v>158000</v>
      </c>
      <c r="H17" s="64">
        <f t="shared" si="0"/>
        <v>890300</v>
      </c>
      <c r="I17" s="65">
        <v>200000</v>
      </c>
      <c r="J17" s="66">
        <v>290000</v>
      </c>
      <c r="K17" s="67">
        <v>190000</v>
      </c>
      <c r="L17" s="68">
        <f t="shared" si="1"/>
        <v>690300</v>
      </c>
      <c r="M17" s="69">
        <f t="shared" si="2"/>
        <v>600300</v>
      </c>
      <c r="N17" s="70">
        <f t="shared" si="3"/>
        <v>700300</v>
      </c>
      <c r="O17" s="41"/>
      <c r="P17" s="71">
        <f t="shared" si="4"/>
        <v>455400</v>
      </c>
      <c r="Q17" s="64">
        <f t="shared" si="5"/>
        <v>1048300</v>
      </c>
      <c r="R17" s="65">
        <v>200000</v>
      </c>
      <c r="S17" s="66">
        <v>290000</v>
      </c>
      <c r="T17" s="67">
        <v>190000</v>
      </c>
      <c r="U17" s="68">
        <f t="shared" si="6"/>
        <v>848300</v>
      </c>
      <c r="V17" s="69">
        <f t="shared" si="7"/>
        <v>758300</v>
      </c>
      <c r="W17" s="70">
        <f t="shared" si="8"/>
        <v>858300</v>
      </c>
      <c r="X17" s="60"/>
      <c r="Y17" s="41"/>
    </row>
    <row r="18" spans="1:25" ht="54.95" hidden="1" customHeight="1">
      <c r="A18" s="41"/>
      <c r="B18" s="42"/>
      <c r="C18" s="61" t="s">
        <v>101</v>
      </c>
      <c r="D18" s="61" t="s">
        <v>102</v>
      </c>
      <c r="E18" s="72">
        <v>898700</v>
      </c>
      <c r="F18" s="41"/>
      <c r="G18" s="63">
        <v>366000</v>
      </c>
      <c r="H18" s="64">
        <f t="shared" si="0"/>
        <v>532700</v>
      </c>
      <c r="I18" s="65">
        <v>320000</v>
      </c>
      <c r="J18" s="66">
        <v>330000</v>
      </c>
      <c r="K18" s="67">
        <v>340000</v>
      </c>
      <c r="L18" s="68">
        <f t="shared" si="1"/>
        <v>212700</v>
      </c>
      <c r="M18" s="69">
        <f t="shared" si="2"/>
        <v>202700</v>
      </c>
      <c r="N18" s="70">
        <f t="shared" si="3"/>
        <v>192700</v>
      </c>
      <c r="O18" s="41"/>
      <c r="P18" s="71">
        <f t="shared" si="4"/>
        <v>455400</v>
      </c>
      <c r="Q18" s="64">
        <f t="shared" si="5"/>
        <v>898700</v>
      </c>
      <c r="R18" s="65">
        <v>320000</v>
      </c>
      <c r="S18" s="66">
        <v>330000</v>
      </c>
      <c r="T18" s="67">
        <v>340000</v>
      </c>
      <c r="U18" s="68">
        <f t="shared" si="6"/>
        <v>578700</v>
      </c>
      <c r="V18" s="69">
        <f t="shared" si="7"/>
        <v>568700</v>
      </c>
      <c r="W18" s="70">
        <f t="shared" si="8"/>
        <v>558700</v>
      </c>
      <c r="X18" s="60"/>
      <c r="Y18" s="41"/>
    </row>
    <row r="19" spans="1:25" ht="54.95" hidden="1" customHeight="1">
      <c r="A19" s="41"/>
      <c r="B19" s="42"/>
      <c r="C19" s="61" t="s">
        <v>103</v>
      </c>
      <c r="D19" s="61" t="s">
        <v>104</v>
      </c>
      <c r="E19" s="72">
        <v>976800</v>
      </c>
      <c r="F19" s="41"/>
      <c r="G19" s="63">
        <v>366000</v>
      </c>
      <c r="H19" s="64">
        <f t="shared" si="0"/>
        <v>610800</v>
      </c>
      <c r="I19" s="65">
        <v>320000</v>
      </c>
      <c r="J19" s="66">
        <v>330000</v>
      </c>
      <c r="K19" s="67">
        <v>340000</v>
      </c>
      <c r="L19" s="68">
        <f t="shared" si="1"/>
        <v>290800</v>
      </c>
      <c r="M19" s="69">
        <f t="shared" si="2"/>
        <v>280800</v>
      </c>
      <c r="N19" s="70">
        <f t="shared" si="3"/>
        <v>270800</v>
      </c>
      <c r="O19" s="41"/>
      <c r="P19" s="71">
        <f t="shared" si="4"/>
        <v>455400</v>
      </c>
      <c r="Q19" s="64">
        <f t="shared" si="5"/>
        <v>976800</v>
      </c>
      <c r="R19" s="65">
        <v>320000</v>
      </c>
      <c r="S19" s="66">
        <v>330000</v>
      </c>
      <c r="T19" s="67">
        <v>340000</v>
      </c>
      <c r="U19" s="68">
        <f t="shared" si="6"/>
        <v>656800</v>
      </c>
      <c r="V19" s="69">
        <f t="shared" si="7"/>
        <v>646800</v>
      </c>
      <c r="W19" s="70">
        <f t="shared" si="8"/>
        <v>636800</v>
      </c>
      <c r="X19" s="60"/>
      <c r="Y19" s="41"/>
    </row>
    <row r="20" spans="1:25" ht="54.95" hidden="1" customHeight="1">
      <c r="A20" s="41"/>
      <c r="B20" s="42"/>
      <c r="C20" s="61"/>
      <c r="D20" s="61"/>
      <c r="E20" s="72"/>
      <c r="F20" s="41"/>
      <c r="G20" s="63"/>
      <c r="H20" s="64"/>
      <c r="I20" s="65"/>
      <c r="J20" s="66"/>
      <c r="K20" s="67"/>
      <c r="L20" s="68"/>
      <c r="M20" s="69"/>
      <c r="N20" s="70"/>
      <c r="O20" s="41"/>
      <c r="P20" s="71"/>
      <c r="Q20" s="64"/>
      <c r="R20" s="65"/>
      <c r="S20" s="66"/>
      <c r="T20" s="67"/>
      <c r="U20" s="68"/>
      <c r="V20" s="69"/>
      <c r="W20" s="70"/>
      <c r="X20" s="60"/>
      <c r="Y20" s="41"/>
    </row>
    <row r="21" spans="1:25" ht="54.95" hidden="1" customHeight="1">
      <c r="A21" s="41"/>
      <c r="B21" s="42"/>
      <c r="C21" s="61" t="s">
        <v>105</v>
      </c>
      <c r="D21" s="61" t="s">
        <v>106</v>
      </c>
      <c r="E21" s="72">
        <v>599500</v>
      </c>
      <c r="F21" s="41"/>
      <c r="G21" s="63">
        <v>216000</v>
      </c>
      <c r="H21" s="64">
        <f t="shared" si="0"/>
        <v>383500</v>
      </c>
      <c r="I21" s="65"/>
      <c r="J21" s="66"/>
      <c r="K21" s="67"/>
      <c r="L21" s="68"/>
      <c r="M21" s="69"/>
      <c r="N21" s="70"/>
      <c r="O21" s="41"/>
      <c r="P21" s="71">
        <f t="shared" si="4"/>
        <v>455400</v>
      </c>
      <c r="Q21" s="64">
        <f t="shared" ref="Q21:Q32" si="9">E21</f>
        <v>599500</v>
      </c>
      <c r="R21" s="65"/>
      <c r="S21" s="66"/>
      <c r="T21" s="67"/>
      <c r="U21" s="68"/>
      <c r="V21" s="69"/>
      <c r="W21" s="70"/>
      <c r="X21" s="60"/>
      <c r="Y21" s="41"/>
    </row>
    <row r="22" spans="1:25" ht="54.95" hidden="1" customHeight="1">
      <c r="A22" s="41"/>
      <c r="B22" s="42"/>
      <c r="C22" s="61" t="s">
        <v>107</v>
      </c>
      <c r="D22" s="61" t="s">
        <v>108</v>
      </c>
      <c r="E22" s="72">
        <v>396000</v>
      </c>
      <c r="F22" s="41"/>
      <c r="G22" s="63">
        <v>259000</v>
      </c>
      <c r="H22" s="64">
        <f t="shared" si="0"/>
        <v>137000</v>
      </c>
      <c r="I22" s="65"/>
      <c r="J22" s="66"/>
      <c r="K22" s="67"/>
      <c r="L22" s="68"/>
      <c r="M22" s="69"/>
      <c r="N22" s="70"/>
      <c r="O22" s="41"/>
      <c r="P22" s="71">
        <f t="shared" si="4"/>
        <v>455400</v>
      </c>
      <c r="Q22" s="64">
        <f t="shared" si="9"/>
        <v>396000</v>
      </c>
      <c r="R22" s="65"/>
      <c r="S22" s="66"/>
      <c r="T22" s="67"/>
      <c r="U22" s="68"/>
      <c r="V22" s="69"/>
      <c r="W22" s="70"/>
      <c r="X22" s="60"/>
      <c r="Y22" s="41"/>
    </row>
    <row r="23" spans="1:25" ht="54.95" hidden="1" customHeight="1">
      <c r="A23" s="41"/>
      <c r="B23" s="42"/>
      <c r="C23" s="61" t="s">
        <v>109</v>
      </c>
      <c r="D23" s="61" t="s">
        <v>110</v>
      </c>
      <c r="E23" s="72">
        <v>649000</v>
      </c>
      <c r="F23" s="41"/>
      <c r="G23" s="63">
        <v>335000</v>
      </c>
      <c r="H23" s="64">
        <f t="shared" si="0"/>
        <v>314000</v>
      </c>
      <c r="I23" s="65"/>
      <c r="J23" s="66"/>
      <c r="K23" s="67"/>
      <c r="L23" s="68"/>
      <c r="M23" s="69"/>
      <c r="N23" s="70"/>
      <c r="O23" s="41"/>
      <c r="P23" s="71">
        <f t="shared" si="4"/>
        <v>455400</v>
      </c>
      <c r="Q23" s="64">
        <f t="shared" si="9"/>
        <v>649000</v>
      </c>
      <c r="R23" s="65"/>
      <c r="S23" s="66"/>
      <c r="T23" s="67"/>
      <c r="U23" s="68"/>
      <c r="V23" s="69"/>
      <c r="W23" s="70"/>
      <c r="X23" s="60"/>
      <c r="Y23" s="41"/>
    </row>
    <row r="24" spans="1:25" ht="54.95" hidden="1" customHeight="1">
      <c r="B24" s="73"/>
      <c r="C24" s="61" t="s">
        <v>111</v>
      </c>
      <c r="D24" s="61" t="s">
        <v>112</v>
      </c>
      <c r="E24" s="62">
        <v>297000</v>
      </c>
      <c r="G24" s="63">
        <v>300000</v>
      </c>
      <c r="H24" s="64">
        <f t="shared" si="0"/>
        <v>-3000</v>
      </c>
      <c r="I24" s="65"/>
      <c r="J24" s="66"/>
      <c r="K24" s="67"/>
      <c r="L24" s="68"/>
      <c r="M24" s="69"/>
      <c r="N24" s="70"/>
      <c r="O24" s="41"/>
      <c r="P24" s="71">
        <f t="shared" si="4"/>
        <v>455400</v>
      </c>
      <c r="Q24" s="64">
        <f t="shared" si="9"/>
        <v>297000</v>
      </c>
      <c r="R24" s="65"/>
      <c r="S24" s="66"/>
      <c r="T24" s="67"/>
      <c r="U24" s="68"/>
      <c r="V24" s="69"/>
      <c r="W24" s="70"/>
      <c r="X24" s="74"/>
    </row>
    <row r="25" spans="1:25" ht="54.95" hidden="1" customHeight="1">
      <c r="A25" s="41"/>
      <c r="B25" s="42"/>
      <c r="C25" s="61" t="s">
        <v>113</v>
      </c>
      <c r="D25" s="61" t="s">
        <v>114</v>
      </c>
      <c r="E25" s="62">
        <v>297000</v>
      </c>
      <c r="F25" s="41"/>
      <c r="G25" s="63">
        <v>259000</v>
      </c>
      <c r="H25" s="64">
        <f t="shared" si="0"/>
        <v>38000</v>
      </c>
      <c r="I25" s="65"/>
      <c r="J25" s="66"/>
      <c r="K25" s="67"/>
      <c r="L25" s="68"/>
      <c r="M25" s="69"/>
      <c r="N25" s="70"/>
      <c r="O25" s="41"/>
      <c r="P25" s="71">
        <f t="shared" si="4"/>
        <v>455400</v>
      </c>
      <c r="Q25" s="64">
        <f t="shared" si="9"/>
        <v>297000</v>
      </c>
      <c r="R25" s="65"/>
      <c r="S25" s="66"/>
      <c r="T25" s="67"/>
      <c r="U25" s="68"/>
      <c r="V25" s="69"/>
      <c r="W25" s="70"/>
      <c r="X25" s="60"/>
      <c r="Y25" s="41"/>
    </row>
    <row r="26" spans="1:25" ht="54.95" hidden="1" customHeight="1">
      <c r="A26" s="41"/>
      <c r="B26" s="42"/>
      <c r="C26" s="61" t="s">
        <v>115</v>
      </c>
      <c r="D26" s="61" t="s">
        <v>116</v>
      </c>
      <c r="E26" s="62">
        <v>297000</v>
      </c>
      <c r="F26" s="41"/>
      <c r="G26" s="63">
        <v>180000</v>
      </c>
      <c r="H26" s="64">
        <f t="shared" si="0"/>
        <v>117000</v>
      </c>
      <c r="I26" s="65"/>
      <c r="J26" s="66"/>
      <c r="K26" s="67"/>
      <c r="L26" s="68"/>
      <c r="M26" s="69"/>
      <c r="N26" s="70"/>
      <c r="O26" s="41"/>
      <c r="P26" s="71">
        <f t="shared" si="4"/>
        <v>455400</v>
      </c>
      <c r="Q26" s="64">
        <f t="shared" si="9"/>
        <v>297000</v>
      </c>
      <c r="R26" s="65"/>
      <c r="S26" s="66"/>
      <c r="T26" s="67"/>
      <c r="U26" s="68"/>
      <c r="V26" s="69"/>
      <c r="W26" s="70"/>
      <c r="X26" s="60"/>
      <c r="Y26" s="41"/>
    </row>
    <row r="27" spans="1:25" ht="54.95" hidden="1" customHeight="1">
      <c r="B27" s="73"/>
      <c r="C27" s="61" t="s">
        <v>117</v>
      </c>
      <c r="D27" s="61" t="s">
        <v>118</v>
      </c>
      <c r="E27" s="62">
        <v>495000</v>
      </c>
      <c r="G27" s="63">
        <v>223000</v>
      </c>
      <c r="H27" s="64">
        <f t="shared" si="0"/>
        <v>272000</v>
      </c>
      <c r="I27" s="65"/>
      <c r="J27" s="66"/>
      <c r="K27" s="67"/>
      <c r="L27" s="68"/>
      <c r="M27" s="69"/>
      <c r="N27" s="70"/>
      <c r="O27" s="41"/>
      <c r="P27" s="71">
        <f t="shared" si="4"/>
        <v>455400</v>
      </c>
      <c r="Q27" s="64">
        <f t="shared" si="9"/>
        <v>495000</v>
      </c>
      <c r="R27" s="65"/>
      <c r="S27" s="66"/>
      <c r="T27" s="67"/>
      <c r="U27" s="68"/>
      <c r="V27" s="69"/>
      <c r="W27" s="70"/>
      <c r="X27" s="74"/>
    </row>
    <row r="28" spans="1:25" ht="54.95" hidden="1" customHeight="1">
      <c r="B28" s="73"/>
      <c r="C28" s="61" t="s">
        <v>119</v>
      </c>
      <c r="D28" s="61" t="s">
        <v>120</v>
      </c>
      <c r="E28" s="62">
        <v>363000</v>
      </c>
      <c r="G28" s="63">
        <v>210000</v>
      </c>
      <c r="H28" s="64">
        <f t="shared" si="0"/>
        <v>153000</v>
      </c>
      <c r="I28" s="65"/>
      <c r="J28" s="66"/>
      <c r="K28" s="67"/>
      <c r="L28" s="68"/>
      <c r="M28" s="69"/>
      <c r="N28" s="70"/>
      <c r="O28" s="41"/>
      <c r="P28" s="71">
        <f t="shared" si="4"/>
        <v>455400</v>
      </c>
      <c r="Q28" s="64">
        <f t="shared" si="9"/>
        <v>363000</v>
      </c>
      <c r="R28" s="65"/>
      <c r="S28" s="66"/>
      <c r="T28" s="67"/>
      <c r="U28" s="68"/>
      <c r="V28" s="69"/>
      <c r="W28" s="70"/>
      <c r="X28" s="74"/>
    </row>
    <row r="29" spans="1:25" ht="54.95" hidden="1" customHeight="1">
      <c r="B29" s="73"/>
      <c r="C29" s="61" t="s">
        <v>121</v>
      </c>
      <c r="D29" s="61" t="s">
        <v>122</v>
      </c>
      <c r="E29" s="62">
        <v>264000</v>
      </c>
      <c r="G29" s="63">
        <v>170000</v>
      </c>
      <c r="H29" s="64">
        <f t="shared" si="0"/>
        <v>94000</v>
      </c>
      <c r="I29" s="65"/>
      <c r="J29" s="66"/>
      <c r="K29" s="67"/>
      <c r="L29" s="68"/>
      <c r="M29" s="69"/>
      <c r="N29" s="70"/>
      <c r="O29" s="41"/>
      <c r="P29" s="71">
        <f t="shared" si="4"/>
        <v>455400</v>
      </c>
      <c r="Q29" s="64">
        <f t="shared" si="9"/>
        <v>264000</v>
      </c>
      <c r="R29" s="65"/>
      <c r="S29" s="66"/>
      <c r="T29" s="67"/>
      <c r="U29" s="68"/>
      <c r="V29" s="69"/>
      <c r="W29" s="70"/>
      <c r="X29" s="74"/>
    </row>
    <row r="30" spans="1:25" ht="54.95" hidden="1" customHeight="1">
      <c r="B30" s="73"/>
      <c r="C30" s="61"/>
      <c r="D30" s="61"/>
      <c r="E30" s="62"/>
      <c r="G30" s="63"/>
      <c r="H30" s="64"/>
      <c r="I30" s="65"/>
      <c r="J30" s="66"/>
      <c r="K30" s="67"/>
      <c r="L30" s="68"/>
      <c r="M30" s="69"/>
      <c r="N30" s="70"/>
      <c r="O30" s="41"/>
      <c r="P30" s="71"/>
      <c r="Q30" s="64"/>
      <c r="R30" s="65"/>
      <c r="S30" s="66"/>
      <c r="T30" s="67"/>
      <c r="U30" s="68"/>
      <c r="V30" s="69"/>
      <c r="W30" s="70"/>
      <c r="X30" s="74"/>
    </row>
    <row r="31" spans="1:25" ht="54.95" hidden="1" customHeight="1">
      <c r="B31" s="73"/>
      <c r="C31" s="61" t="s">
        <v>123</v>
      </c>
      <c r="D31" s="61" t="s">
        <v>124</v>
      </c>
      <c r="E31" s="62">
        <v>799700</v>
      </c>
      <c r="G31" s="63">
        <v>364000</v>
      </c>
      <c r="H31" s="64">
        <f t="shared" si="0"/>
        <v>435700</v>
      </c>
      <c r="I31" s="65"/>
      <c r="J31" s="66"/>
      <c r="K31" s="67"/>
      <c r="L31" s="68"/>
      <c r="M31" s="69"/>
      <c r="N31" s="70"/>
      <c r="O31" s="41"/>
      <c r="P31" s="71">
        <f t="shared" si="4"/>
        <v>455400</v>
      </c>
      <c r="Q31" s="64">
        <f t="shared" si="9"/>
        <v>799700</v>
      </c>
      <c r="R31" s="65"/>
      <c r="S31" s="66"/>
      <c r="T31" s="67"/>
      <c r="U31" s="68"/>
      <c r="V31" s="69"/>
      <c r="W31" s="70"/>
      <c r="X31" s="74"/>
    </row>
    <row r="32" spans="1:25" ht="54.95" hidden="1" customHeight="1">
      <c r="B32" s="73"/>
      <c r="C32" s="61" t="s">
        <v>125</v>
      </c>
      <c r="D32" s="61" t="s">
        <v>126</v>
      </c>
      <c r="E32" s="62">
        <v>297000</v>
      </c>
      <c r="G32" s="63">
        <v>197000</v>
      </c>
      <c r="H32" s="64">
        <f t="shared" si="0"/>
        <v>100000</v>
      </c>
      <c r="I32" s="65"/>
      <c r="J32" s="66"/>
      <c r="K32" s="67"/>
      <c r="L32" s="68"/>
      <c r="M32" s="69"/>
      <c r="N32" s="70"/>
      <c r="O32" s="41"/>
      <c r="P32" s="71">
        <f t="shared" si="4"/>
        <v>455400</v>
      </c>
      <c r="Q32" s="64">
        <f t="shared" si="9"/>
        <v>297000</v>
      </c>
      <c r="R32" s="65"/>
      <c r="S32" s="66"/>
      <c r="T32" s="67"/>
      <c r="U32" s="68"/>
      <c r="V32" s="69"/>
      <c r="W32" s="70"/>
      <c r="X32" s="74"/>
    </row>
    <row r="33" spans="2:24" ht="54.95" hidden="1" customHeight="1">
      <c r="B33" s="73"/>
      <c r="C33" s="61"/>
      <c r="D33" s="61"/>
      <c r="E33" s="62"/>
      <c r="G33" s="63"/>
      <c r="H33" s="64"/>
      <c r="I33" s="65"/>
      <c r="J33" s="66"/>
      <c r="K33" s="67"/>
      <c r="L33" s="68"/>
      <c r="M33" s="69"/>
      <c r="N33" s="70"/>
      <c r="O33" s="41"/>
      <c r="P33" s="71"/>
      <c r="Q33" s="64"/>
      <c r="R33" s="65"/>
      <c r="S33" s="66"/>
      <c r="T33" s="67"/>
      <c r="U33" s="68"/>
      <c r="V33" s="69"/>
      <c r="W33" s="70"/>
      <c r="X33" s="74"/>
    </row>
    <row r="34" spans="2:24" ht="54.95" hidden="1" customHeight="1">
      <c r="B34" s="73"/>
      <c r="C34" s="61"/>
      <c r="D34" s="61"/>
      <c r="E34" s="62"/>
      <c r="G34" s="63"/>
      <c r="H34" s="64"/>
      <c r="I34" s="65"/>
      <c r="J34" s="66"/>
      <c r="K34" s="67"/>
      <c r="L34" s="68"/>
      <c r="M34" s="69"/>
      <c r="N34" s="70"/>
      <c r="O34" s="41"/>
      <c r="P34" s="71"/>
      <c r="Q34" s="64"/>
      <c r="R34" s="65"/>
      <c r="S34" s="66"/>
      <c r="T34" s="67"/>
      <c r="U34" s="68"/>
      <c r="V34" s="69"/>
      <c r="W34" s="70"/>
      <c r="X34" s="74"/>
    </row>
    <row r="35" spans="2:24" ht="54.95" hidden="1" customHeight="1">
      <c r="B35" s="73"/>
      <c r="C35" s="61"/>
      <c r="D35" s="61"/>
      <c r="E35" s="62"/>
      <c r="F35" s="75"/>
      <c r="G35" s="63"/>
      <c r="H35" s="64"/>
      <c r="I35" s="65"/>
      <c r="J35" s="66"/>
      <c r="K35" s="67"/>
      <c r="L35" s="68"/>
      <c r="M35" s="69"/>
      <c r="N35" s="70"/>
      <c r="O35" s="41"/>
      <c r="P35" s="71"/>
      <c r="Q35" s="64"/>
      <c r="R35" s="65"/>
      <c r="S35" s="66"/>
      <c r="T35" s="67"/>
      <c r="U35" s="68"/>
      <c r="V35" s="69"/>
      <c r="W35" s="70"/>
      <c r="X35" s="74"/>
    </row>
    <row r="36" spans="2:24" ht="54.95" hidden="1" customHeight="1">
      <c r="B36" s="73"/>
      <c r="C36" s="61"/>
      <c r="D36" s="61"/>
      <c r="E36" s="62"/>
      <c r="F36" s="75"/>
      <c r="G36" s="76"/>
      <c r="H36" s="64"/>
      <c r="I36" s="77"/>
      <c r="J36" s="78"/>
      <c r="K36" s="79"/>
      <c r="L36" s="80"/>
      <c r="M36" s="81"/>
      <c r="N36" s="82"/>
      <c r="O36" s="41"/>
      <c r="P36" s="83"/>
      <c r="Q36" s="64"/>
      <c r="R36" s="65"/>
      <c r="S36" s="66"/>
      <c r="T36" s="67"/>
      <c r="U36" s="80"/>
      <c r="V36" s="81"/>
      <c r="W36" s="82"/>
      <c r="X36" s="74"/>
    </row>
    <row r="37" spans="2:24" ht="54.95" hidden="1" customHeight="1">
      <c r="B37" s="73"/>
      <c r="C37" s="61"/>
      <c r="D37" s="61"/>
      <c r="E37" s="62"/>
      <c r="F37" s="75"/>
      <c r="G37" s="76"/>
      <c r="H37" s="64"/>
      <c r="I37" s="77"/>
      <c r="J37" s="78"/>
      <c r="K37" s="79"/>
      <c r="L37" s="80"/>
      <c r="M37" s="81"/>
      <c r="N37" s="82"/>
      <c r="O37" s="41"/>
      <c r="P37" s="83"/>
      <c r="Q37" s="64"/>
      <c r="R37" s="65"/>
      <c r="S37" s="66"/>
      <c r="T37" s="67"/>
      <c r="U37" s="80"/>
      <c r="V37" s="81"/>
      <c r="W37" s="82"/>
      <c r="X37" s="74"/>
    </row>
    <row r="38" spans="2:24" ht="54.95" hidden="1" customHeight="1">
      <c r="B38" s="73"/>
      <c r="C38" s="61"/>
      <c r="D38" s="61"/>
      <c r="E38" s="62"/>
      <c r="F38" s="75"/>
      <c r="G38" s="76"/>
      <c r="H38" s="64"/>
      <c r="I38" s="77"/>
      <c r="J38" s="78"/>
      <c r="K38" s="79"/>
      <c r="L38" s="80"/>
      <c r="M38" s="81"/>
      <c r="N38" s="82"/>
      <c r="O38" s="41"/>
      <c r="P38" s="83"/>
      <c r="Q38" s="64"/>
      <c r="R38" s="65"/>
      <c r="S38" s="66"/>
      <c r="T38" s="67"/>
      <c r="U38" s="80"/>
      <c r="V38" s="81"/>
      <c r="W38" s="82"/>
      <c r="X38" s="74"/>
    </row>
    <row r="39" spans="2:24" ht="54.95" hidden="1" customHeight="1">
      <c r="B39" s="73"/>
      <c r="C39" s="61"/>
      <c r="D39" s="61"/>
      <c r="E39" s="62"/>
      <c r="F39" s="75"/>
      <c r="G39" s="76"/>
      <c r="H39" s="64"/>
      <c r="I39" s="77"/>
      <c r="J39" s="78"/>
      <c r="K39" s="79"/>
      <c r="L39" s="80"/>
      <c r="M39" s="81"/>
      <c r="N39" s="82"/>
      <c r="O39" s="41"/>
      <c r="P39" s="83"/>
      <c r="Q39" s="64"/>
      <c r="R39" s="65"/>
      <c r="S39" s="66"/>
      <c r="T39" s="67"/>
      <c r="U39" s="80"/>
      <c r="V39" s="81"/>
      <c r="W39" s="82"/>
      <c r="X39" s="74"/>
    </row>
    <row r="40" spans="2:24" ht="54.95" hidden="1" customHeight="1">
      <c r="B40" s="73"/>
      <c r="C40" s="61"/>
      <c r="D40" s="61"/>
      <c r="E40" s="62"/>
      <c r="F40" s="75"/>
      <c r="G40" s="76"/>
      <c r="H40" s="64"/>
      <c r="I40" s="77"/>
      <c r="J40" s="78"/>
      <c r="K40" s="79"/>
      <c r="L40" s="80"/>
      <c r="M40" s="81"/>
      <c r="N40" s="82"/>
      <c r="O40" s="41"/>
      <c r="P40" s="83"/>
      <c r="Q40" s="64"/>
      <c r="R40" s="65"/>
      <c r="S40" s="66"/>
      <c r="T40" s="67"/>
      <c r="U40" s="80"/>
      <c r="V40" s="81"/>
      <c r="W40" s="82"/>
      <c r="X40" s="74"/>
    </row>
    <row r="41" spans="2:24" ht="54.95" hidden="1" customHeight="1">
      <c r="B41" s="73"/>
      <c r="C41" s="61"/>
      <c r="D41" s="61"/>
      <c r="E41" s="62"/>
      <c r="F41" s="75"/>
      <c r="G41" s="76"/>
      <c r="H41" s="64"/>
      <c r="I41" s="77"/>
      <c r="J41" s="78"/>
      <c r="K41" s="79"/>
      <c r="L41" s="80"/>
      <c r="M41" s="81"/>
      <c r="N41" s="82"/>
      <c r="O41" s="41"/>
      <c r="P41" s="83"/>
      <c r="Q41" s="64"/>
      <c r="R41" s="65"/>
      <c r="S41" s="66"/>
      <c r="T41" s="67"/>
      <c r="U41" s="80"/>
      <c r="V41" s="81"/>
      <c r="W41" s="82"/>
      <c r="X41" s="74"/>
    </row>
    <row r="42" spans="2:24" ht="54.95" hidden="1" customHeight="1">
      <c r="B42" s="73"/>
      <c r="C42" s="61"/>
      <c r="D42" s="61"/>
      <c r="E42" s="62"/>
      <c r="F42" s="75"/>
      <c r="G42" s="76"/>
      <c r="H42" s="64"/>
      <c r="I42" s="77"/>
      <c r="J42" s="78"/>
      <c r="K42" s="79"/>
      <c r="L42" s="80"/>
      <c r="M42" s="81"/>
      <c r="N42" s="82"/>
      <c r="O42" s="41"/>
      <c r="P42" s="83"/>
      <c r="Q42" s="64"/>
      <c r="R42" s="65"/>
      <c r="S42" s="66"/>
      <c r="T42" s="67"/>
      <c r="U42" s="80"/>
      <c r="V42" s="81"/>
      <c r="W42" s="82"/>
      <c r="X42" s="74"/>
    </row>
    <row r="43" spans="2:24" ht="54.95" hidden="1" customHeight="1">
      <c r="B43" s="73"/>
      <c r="C43" s="61"/>
      <c r="D43" s="61"/>
      <c r="E43" s="62"/>
      <c r="F43" s="75"/>
      <c r="G43" s="76"/>
      <c r="H43" s="64"/>
      <c r="I43" s="77"/>
      <c r="J43" s="78"/>
      <c r="K43" s="79"/>
      <c r="L43" s="80"/>
      <c r="M43" s="81"/>
      <c r="N43" s="82"/>
      <c r="O43" s="41"/>
      <c r="P43" s="83"/>
      <c r="Q43" s="64"/>
      <c r="R43" s="65"/>
      <c r="S43" s="66"/>
      <c r="T43" s="67"/>
      <c r="U43" s="80"/>
      <c r="V43" s="81"/>
      <c r="W43" s="82"/>
      <c r="X43" s="74"/>
    </row>
    <row r="44" spans="2:24" ht="54.95" hidden="1" customHeight="1">
      <c r="B44" s="73"/>
      <c r="C44" s="61"/>
      <c r="D44" s="61"/>
      <c r="E44" s="62"/>
      <c r="F44" s="75"/>
      <c r="G44" s="76"/>
      <c r="H44" s="64"/>
      <c r="I44" s="77"/>
      <c r="J44" s="78"/>
      <c r="K44" s="79"/>
      <c r="L44" s="80"/>
      <c r="M44" s="81"/>
      <c r="N44" s="82"/>
      <c r="O44" s="41"/>
      <c r="P44" s="83"/>
      <c r="Q44" s="64"/>
      <c r="R44" s="65"/>
      <c r="S44" s="66"/>
      <c r="T44" s="67"/>
      <c r="U44" s="80"/>
      <c r="V44" s="81"/>
      <c r="W44" s="82"/>
      <c r="X44" s="74"/>
    </row>
    <row r="45" spans="2:24" ht="54.95" hidden="1" customHeight="1">
      <c r="B45" s="73"/>
      <c r="C45" s="61"/>
      <c r="D45" s="61"/>
      <c r="E45" s="62"/>
      <c r="F45" s="75"/>
      <c r="G45" s="76"/>
      <c r="H45" s="64"/>
      <c r="I45" s="77"/>
      <c r="J45" s="78"/>
      <c r="K45" s="79"/>
      <c r="L45" s="80"/>
      <c r="M45" s="81"/>
      <c r="N45" s="82"/>
      <c r="O45" s="41"/>
      <c r="P45" s="83"/>
      <c r="Q45" s="64"/>
      <c r="R45" s="65"/>
      <c r="S45" s="66"/>
      <c r="T45" s="67"/>
      <c r="U45" s="80"/>
      <c r="V45" s="81"/>
      <c r="W45" s="82"/>
      <c r="X45" s="74"/>
    </row>
    <row r="46" spans="2:24" ht="54.95" hidden="1" customHeight="1">
      <c r="B46" s="73"/>
      <c r="C46" s="61"/>
      <c r="D46" s="61"/>
      <c r="E46" s="62"/>
      <c r="F46" s="75"/>
      <c r="G46" s="76"/>
      <c r="H46" s="64"/>
      <c r="I46" s="77"/>
      <c r="J46" s="78"/>
      <c r="K46" s="79"/>
      <c r="L46" s="80"/>
      <c r="M46" s="81"/>
      <c r="N46" s="82"/>
      <c r="O46" s="41"/>
      <c r="P46" s="83"/>
      <c r="Q46" s="64"/>
      <c r="R46" s="65"/>
      <c r="S46" s="66"/>
      <c r="T46" s="67"/>
      <c r="U46" s="80"/>
      <c r="V46" s="81"/>
      <c r="W46" s="82"/>
      <c r="X46" s="74"/>
    </row>
    <row r="47" spans="2:24" ht="54.95" hidden="1" customHeight="1">
      <c r="B47" s="73"/>
      <c r="C47" s="61"/>
      <c r="D47" s="61"/>
      <c r="E47" s="62"/>
      <c r="F47" s="75"/>
      <c r="G47" s="76"/>
      <c r="H47" s="64"/>
      <c r="I47" s="77"/>
      <c r="J47" s="78"/>
      <c r="K47" s="79"/>
      <c r="L47" s="80"/>
      <c r="M47" s="81"/>
      <c r="N47" s="82"/>
      <c r="O47" s="41"/>
      <c r="P47" s="83"/>
      <c r="Q47" s="64"/>
      <c r="R47" s="65"/>
      <c r="S47" s="66"/>
      <c r="T47" s="67"/>
      <c r="U47" s="80"/>
      <c r="V47" s="81"/>
      <c r="W47" s="82"/>
      <c r="X47" s="74"/>
    </row>
    <row r="48" spans="2:24" ht="54.95" hidden="1" customHeight="1">
      <c r="B48" s="73"/>
      <c r="C48" s="61"/>
      <c r="D48" s="61"/>
      <c r="E48" s="62"/>
      <c r="F48" s="75"/>
      <c r="G48" s="76"/>
      <c r="H48" s="64"/>
      <c r="I48" s="77"/>
      <c r="J48" s="78"/>
      <c r="K48" s="79"/>
      <c r="L48" s="80"/>
      <c r="M48" s="81"/>
      <c r="N48" s="82"/>
      <c r="O48" s="41"/>
      <c r="P48" s="83"/>
      <c r="Q48" s="64"/>
      <c r="R48" s="65"/>
      <c r="S48" s="66"/>
      <c r="T48" s="67"/>
      <c r="U48" s="80"/>
      <c r="V48" s="81"/>
      <c r="W48" s="82"/>
      <c r="X48" s="74"/>
    </row>
    <row r="49" spans="1:25" ht="54.95" hidden="1" customHeight="1">
      <c r="B49" s="73"/>
      <c r="C49" s="61"/>
      <c r="D49" s="61"/>
      <c r="E49" s="62"/>
      <c r="F49" s="75"/>
      <c r="G49" s="76"/>
      <c r="H49" s="64"/>
      <c r="I49" s="77"/>
      <c r="J49" s="78"/>
      <c r="K49" s="79"/>
      <c r="L49" s="80"/>
      <c r="M49" s="81"/>
      <c r="N49" s="82"/>
      <c r="O49" s="41"/>
      <c r="P49" s="83"/>
      <c r="Q49" s="64"/>
      <c r="R49" s="65"/>
      <c r="S49" s="66"/>
      <c r="T49" s="67"/>
      <c r="U49" s="80"/>
      <c r="V49" s="81"/>
      <c r="W49" s="82"/>
      <c r="X49" s="74"/>
    </row>
    <row r="50" spans="1:25" ht="54.95" hidden="1" customHeight="1">
      <c r="B50" s="73"/>
      <c r="C50" s="61"/>
      <c r="D50" s="61"/>
      <c r="E50" s="62"/>
      <c r="F50" s="75"/>
      <c r="G50" s="76"/>
      <c r="H50" s="64"/>
      <c r="I50" s="77"/>
      <c r="J50" s="78"/>
      <c r="K50" s="79"/>
      <c r="L50" s="80"/>
      <c r="M50" s="81"/>
      <c r="N50" s="82"/>
      <c r="O50" s="41"/>
      <c r="P50" s="83"/>
      <c r="Q50" s="64"/>
      <c r="R50" s="65"/>
      <c r="S50" s="66"/>
      <c r="T50" s="67"/>
      <c r="U50" s="80"/>
      <c r="V50" s="81"/>
      <c r="W50" s="82"/>
      <c r="X50" s="74"/>
    </row>
    <row r="51" spans="1:25" ht="54.95" hidden="1" customHeight="1">
      <c r="B51" s="73"/>
      <c r="C51" s="61"/>
      <c r="D51" s="61"/>
      <c r="E51" s="62"/>
      <c r="F51" s="75"/>
      <c r="G51" s="76"/>
      <c r="H51" s="64"/>
      <c r="I51" s="77"/>
      <c r="J51" s="78"/>
      <c r="K51" s="79"/>
      <c r="L51" s="80"/>
      <c r="M51" s="81"/>
      <c r="N51" s="82"/>
      <c r="O51" s="41"/>
      <c r="P51" s="83"/>
      <c r="Q51" s="64"/>
      <c r="R51" s="65"/>
      <c r="S51" s="66"/>
      <c r="T51" s="67"/>
      <c r="U51" s="80"/>
      <c r="V51" s="81"/>
      <c r="W51" s="82"/>
      <c r="X51" s="74"/>
    </row>
    <row r="52" spans="1:25" ht="54.95" hidden="1" customHeight="1">
      <c r="B52" s="73"/>
      <c r="C52" s="61"/>
      <c r="D52" s="61"/>
      <c r="E52" s="62"/>
      <c r="F52" s="75"/>
      <c r="G52" s="76"/>
      <c r="H52" s="64"/>
      <c r="I52" s="77"/>
      <c r="J52" s="78"/>
      <c r="K52" s="79"/>
      <c r="L52" s="80"/>
      <c r="M52" s="81"/>
      <c r="N52" s="82"/>
      <c r="O52" s="41"/>
      <c r="P52" s="83"/>
      <c r="Q52" s="64"/>
      <c r="R52" s="65"/>
      <c r="S52" s="66"/>
      <c r="T52" s="67"/>
      <c r="U52" s="80"/>
      <c r="V52" s="81"/>
      <c r="W52" s="82"/>
      <c r="X52" s="74"/>
    </row>
    <row r="53" spans="1:25" ht="54.95" hidden="1" customHeight="1">
      <c r="B53" s="73"/>
      <c r="C53" s="61"/>
      <c r="D53" s="61"/>
      <c r="E53" s="62"/>
      <c r="F53" s="75"/>
      <c r="G53" s="76"/>
      <c r="H53" s="64"/>
      <c r="I53" s="77"/>
      <c r="J53" s="78"/>
      <c r="K53" s="79"/>
      <c r="L53" s="80"/>
      <c r="M53" s="81"/>
      <c r="N53" s="82"/>
      <c r="O53" s="41"/>
      <c r="P53" s="83"/>
      <c r="Q53" s="64"/>
      <c r="R53" s="65"/>
      <c r="S53" s="66"/>
      <c r="T53" s="67"/>
      <c r="U53" s="80"/>
      <c r="V53" s="81"/>
      <c r="W53" s="82"/>
      <c r="X53" s="74"/>
    </row>
    <row r="54" spans="1:25" ht="54.95" hidden="1" customHeight="1">
      <c r="B54" s="73"/>
      <c r="C54" s="61"/>
      <c r="D54" s="61"/>
      <c r="E54" s="62"/>
      <c r="F54" s="75"/>
      <c r="G54" s="76"/>
      <c r="H54" s="64"/>
      <c r="I54" s="77"/>
      <c r="J54" s="78"/>
      <c r="K54" s="79"/>
      <c r="L54" s="80"/>
      <c r="M54" s="81"/>
      <c r="N54" s="82"/>
      <c r="O54" s="41"/>
      <c r="P54" s="83"/>
      <c r="Q54" s="64"/>
      <c r="R54" s="65"/>
      <c r="S54" s="66"/>
      <c r="T54" s="67"/>
      <c r="U54" s="80"/>
      <c r="V54" s="81"/>
      <c r="W54" s="82"/>
      <c r="X54" s="74"/>
    </row>
    <row r="55" spans="1:25" ht="54.95" hidden="1" customHeight="1">
      <c r="B55" s="73"/>
      <c r="C55" s="61"/>
      <c r="D55" s="61"/>
      <c r="E55" s="62"/>
      <c r="F55" s="75"/>
      <c r="G55" s="76"/>
      <c r="H55" s="64"/>
      <c r="I55" s="77"/>
      <c r="J55" s="78"/>
      <c r="K55" s="79"/>
      <c r="L55" s="80"/>
      <c r="M55" s="81"/>
      <c r="N55" s="82"/>
      <c r="O55" s="41"/>
      <c r="P55" s="83"/>
      <c r="Q55" s="64"/>
      <c r="R55" s="65"/>
      <c r="S55" s="66"/>
      <c r="T55" s="67"/>
      <c r="U55" s="80"/>
      <c r="V55" s="81"/>
      <c r="W55" s="82"/>
      <c r="X55" s="74"/>
    </row>
    <row r="56" spans="1:25" ht="54.95" hidden="1" customHeight="1">
      <c r="B56" s="73"/>
      <c r="C56" s="61"/>
      <c r="D56" s="61"/>
      <c r="E56" s="62"/>
      <c r="F56" s="75"/>
      <c r="G56" s="76"/>
      <c r="H56" s="64"/>
      <c r="I56" s="77"/>
      <c r="J56" s="78"/>
      <c r="K56" s="79"/>
      <c r="L56" s="80"/>
      <c r="M56" s="81"/>
      <c r="N56" s="82"/>
      <c r="O56" s="41"/>
      <c r="P56" s="83"/>
      <c r="Q56" s="64"/>
      <c r="R56" s="65"/>
      <c r="S56" s="66"/>
      <c r="T56" s="67"/>
      <c r="U56" s="80"/>
      <c r="V56" s="81"/>
      <c r="W56" s="82"/>
      <c r="X56" s="74"/>
    </row>
    <row r="57" spans="1:25" ht="54.95" hidden="1" customHeight="1">
      <c r="B57" s="73"/>
      <c r="C57" s="61"/>
      <c r="D57" s="61"/>
      <c r="E57" s="62"/>
      <c r="F57" s="75"/>
      <c r="G57" s="76"/>
      <c r="H57" s="64"/>
      <c r="I57" s="77"/>
      <c r="J57" s="78"/>
      <c r="K57" s="79"/>
      <c r="L57" s="80"/>
      <c r="M57" s="81"/>
      <c r="N57" s="82"/>
      <c r="O57" s="41"/>
      <c r="P57" s="83"/>
      <c r="Q57" s="64"/>
      <c r="R57" s="65"/>
      <c r="S57" s="66"/>
      <c r="T57" s="67"/>
      <c r="U57" s="80"/>
      <c r="V57" s="81"/>
      <c r="W57" s="82"/>
      <c r="X57" s="74"/>
    </row>
    <row r="58" spans="1:25" ht="54.95" hidden="1" customHeight="1">
      <c r="B58" s="73"/>
      <c r="C58" s="84"/>
      <c r="D58" s="84"/>
      <c r="E58" s="85"/>
      <c r="G58" s="86"/>
      <c r="H58" s="87"/>
      <c r="I58" s="88"/>
      <c r="J58" s="89"/>
      <c r="K58" s="90"/>
      <c r="L58" s="91"/>
      <c r="M58" s="92"/>
      <c r="N58" s="93"/>
      <c r="P58" s="86"/>
      <c r="Q58" s="87"/>
      <c r="R58" s="88"/>
      <c r="S58" s="89"/>
      <c r="T58" s="90"/>
      <c r="U58" s="91"/>
      <c r="V58" s="92"/>
      <c r="W58" s="93"/>
      <c r="X58" s="74"/>
    </row>
    <row r="59" spans="1:25" ht="17.25" hidden="1" thickBot="1">
      <c r="B59" s="94"/>
      <c r="C59" s="95"/>
      <c r="D59" s="96"/>
      <c r="E59" s="96"/>
      <c r="F59" s="96"/>
      <c r="G59" s="95"/>
      <c r="H59" s="95"/>
      <c r="I59" s="95"/>
      <c r="J59" s="95"/>
      <c r="K59" s="95"/>
      <c r="L59" s="95"/>
      <c r="M59" s="95"/>
      <c r="N59" s="95"/>
      <c r="O59" s="96"/>
      <c r="P59" s="95"/>
      <c r="Q59" s="95"/>
      <c r="R59" s="95"/>
      <c r="S59" s="95"/>
      <c r="T59" s="95"/>
      <c r="U59" s="95"/>
      <c r="V59" s="95"/>
      <c r="W59" s="95"/>
      <c r="X59" s="97"/>
    </row>
    <row r="60" spans="1:25" ht="24.95" hidden="1" customHeight="1"/>
    <row r="61" spans="1:25" ht="24.95" customHeight="1" thickBot="1"/>
    <row r="62" spans="1:25" s="28" customFormat="1" ht="120" customHeight="1">
      <c r="A62" s="25"/>
      <c r="B62" s="26"/>
      <c r="C62" s="157" t="s">
        <v>127</v>
      </c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27"/>
      <c r="Y62" s="25"/>
    </row>
    <row r="63" spans="1:25" s="28" customFormat="1" ht="95.1" customHeight="1">
      <c r="A63" s="25"/>
      <c r="B63" s="29"/>
      <c r="C63" s="158" t="str">
        <f>+C3</f>
        <v>SKT BIZ특판 85-84호 ver.005</v>
      </c>
      <c r="D63" s="159"/>
      <c r="E63" s="160"/>
      <c r="F63" s="30"/>
      <c r="G63" s="161" t="s">
        <v>61</v>
      </c>
      <c r="H63" s="162"/>
      <c r="I63" s="162"/>
      <c r="J63" s="162"/>
      <c r="K63" s="162"/>
      <c r="L63" s="162"/>
      <c r="M63" s="162"/>
      <c r="N63" s="163"/>
      <c r="O63" s="25"/>
      <c r="P63" s="164" t="s">
        <v>62</v>
      </c>
      <c r="Q63" s="165"/>
      <c r="R63" s="162"/>
      <c r="S63" s="162"/>
      <c r="T63" s="162"/>
      <c r="U63" s="162"/>
      <c r="V63" s="162"/>
      <c r="W63" s="163"/>
      <c r="X63" s="31"/>
      <c r="Y63" s="25"/>
    </row>
    <row r="64" spans="1:25" s="28" customFormat="1" ht="90" customHeight="1">
      <c r="A64" s="25"/>
      <c r="B64" s="29"/>
      <c r="C64" s="166" t="s">
        <v>63</v>
      </c>
      <c r="D64" s="166" t="s">
        <v>64</v>
      </c>
      <c r="E64" s="166" t="s">
        <v>65</v>
      </c>
      <c r="F64" s="25"/>
      <c r="G64" s="169" t="str">
        <f>G4</f>
        <v>개통후 D+185일 이후           요금제 변경 가능</v>
      </c>
      <c r="H64" s="170"/>
      <c r="I64" s="171" t="s">
        <v>67</v>
      </c>
      <c r="J64" s="172"/>
      <c r="K64" s="172"/>
      <c r="L64" s="173" t="s">
        <v>68</v>
      </c>
      <c r="M64" s="173"/>
      <c r="N64" s="173"/>
      <c r="O64" s="25"/>
      <c r="P64" s="169" t="str">
        <f>P4</f>
        <v>2018년 12월 02일 이후           요금제 변경 가능</v>
      </c>
      <c r="Q64" s="170"/>
      <c r="R64" s="171" t="s">
        <v>67</v>
      </c>
      <c r="S64" s="172"/>
      <c r="T64" s="172"/>
      <c r="U64" s="173" t="s">
        <v>68</v>
      </c>
      <c r="V64" s="173"/>
      <c r="W64" s="173"/>
      <c r="X64" s="31"/>
      <c r="Y64" s="25"/>
    </row>
    <row r="65" spans="1:25" s="28" customFormat="1" ht="54.95" customHeight="1">
      <c r="A65" s="25"/>
      <c r="B65" s="29"/>
      <c r="C65" s="167"/>
      <c r="D65" s="167"/>
      <c r="E65" s="167"/>
      <c r="F65" s="25"/>
      <c r="G65" s="174" t="s">
        <v>71</v>
      </c>
      <c r="H65" s="155" t="s">
        <v>72</v>
      </c>
      <c r="I65" s="172"/>
      <c r="J65" s="172"/>
      <c r="K65" s="172"/>
      <c r="L65" s="173"/>
      <c r="M65" s="173"/>
      <c r="N65" s="173"/>
      <c r="O65" s="25"/>
      <c r="P65" s="176" t="s">
        <v>128</v>
      </c>
      <c r="Q65" s="155" t="s">
        <v>72</v>
      </c>
      <c r="R65" s="172"/>
      <c r="S65" s="172"/>
      <c r="T65" s="172"/>
      <c r="U65" s="173"/>
      <c r="V65" s="173"/>
      <c r="W65" s="173"/>
      <c r="X65" s="31"/>
      <c r="Y65" s="25"/>
    </row>
    <row r="66" spans="1:25" s="28" customFormat="1" ht="54.95" customHeight="1">
      <c r="A66" s="25"/>
      <c r="B66" s="29"/>
      <c r="C66" s="168"/>
      <c r="D66" s="168"/>
      <c r="E66" s="168"/>
      <c r="F66" s="25"/>
      <c r="G66" s="175"/>
      <c r="H66" s="156"/>
      <c r="I66" s="39" t="s">
        <v>74</v>
      </c>
      <c r="J66" s="40" t="s">
        <v>75</v>
      </c>
      <c r="K66" s="35" t="s">
        <v>76</v>
      </c>
      <c r="L66" s="39" t="s">
        <v>74</v>
      </c>
      <c r="M66" s="40" t="s">
        <v>75</v>
      </c>
      <c r="N66" s="35" t="s">
        <v>76</v>
      </c>
      <c r="O66" s="25"/>
      <c r="P66" s="177"/>
      <c r="Q66" s="156"/>
      <c r="R66" s="39" t="s">
        <v>74</v>
      </c>
      <c r="S66" s="40" t="s">
        <v>75</v>
      </c>
      <c r="T66" s="35" t="s">
        <v>76</v>
      </c>
      <c r="U66" s="39" t="s">
        <v>74</v>
      </c>
      <c r="V66" s="40" t="s">
        <v>75</v>
      </c>
      <c r="W66" s="35" t="s">
        <v>76</v>
      </c>
      <c r="X66" s="31"/>
      <c r="Y66" s="25"/>
    </row>
    <row r="67" spans="1:25" ht="54.95" customHeight="1">
      <c r="A67" s="41"/>
      <c r="B67" s="42"/>
      <c r="C67" s="43" t="str">
        <f t="shared" ref="C67:E79" si="10">+C7</f>
        <v>SM-G960N_64G</v>
      </c>
      <c r="D67" s="43" t="str">
        <f t="shared" si="10"/>
        <v>갤럭시 S9_64G</v>
      </c>
      <c r="E67" s="44">
        <f t="shared" si="10"/>
        <v>957000</v>
      </c>
      <c r="F67" s="41"/>
      <c r="G67" s="45">
        <v>340000</v>
      </c>
      <c r="H67" s="46">
        <f t="shared" ref="H67:H92" si="11">E67-G67</f>
        <v>617000</v>
      </c>
      <c r="I67" s="54">
        <v>230000</v>
      </c>
      <c r="J67" s="55">
        <v>300000</v>
      </c>
      <c r="K67" s="56">
        <v>190000</v>
      </c>
      <c r="L67" s="57">
        <f t="shared" ref="L67:L91" si="12">H67-I67</f>
        <v>387000</v>
      </c>
      <c r="M67" s="58">
        <f t="shared" ref="M67:M91" si="13">H67-J67</f>
        <v>317000</v>
      </c>
      <c r="N67" s="59">
        <f t="shared" ref="N67:N91" si="14">H67-K67</f>
        <v>427000</v>
      </c>
      <c r="O67" s="41"/>
      <c r="P67" s="53">
        <f t="shared" ref="P67:P92" si="15">16500*24</f>
        <v>396000</v>
      </c>
      <c r="Q67" s="46">
        <f t="shared" ref="Q67:Q79" si="16">E67</f>
        <v>957000</v>
      </c>
      <c r="R67" s="54">
        <v>230000</v>
      </c>
      <c r="S67" s="55">
        <v>300000</v>
      </c>
      <c r="T67" s="56">
        <v>210000</v>
      </c>
      <c r="U67" s="57">
        <f t="shared" ref="U67:U79" si="17">E67-R67</f>
        <v>727000</v>
      </c>
      <c r="V67" s="58">
        <f t="shared" ref="V67:V79" si="18">E67-S67</f>
        <v>657000</v>
      </c>
      <c r="W67" s="59">
        <f t="shared" ref="W67:W79" si="19">E67-T67</f>
        <v>747000</v>
      </c>
      <c r="X67" s="60"/>
      <c r="Y67" s="41"/>
    </row>
    <row r="68" spans="1:25" ht="54.95" customHeight="1">
      <c r="A68" s="41"/>
      <c r="B68" s="42"/>
      <c r="C68" s="61" t="str">
        <f t="shared" si="10"/>
        <v>SM-G965N_64G</v>
      </c>
      <c r="D68" s="61" t="str">
        <f t="shared" si="10"/>
        <v>갤럭시 S9+_64G</v>
      </c>
      <c r="E68" s="62">
        <f t="shared" si="10"/>
        <v>1056000</v>
      </c>
      <c r="F68" s="41"/>
      <c r="G68" s="63">
        <v>135000</v>
      </c>
      <c r="H68" s="64">
        <f t="shared" si="11"/>
        <v>921000</v>
      </c>
      <c r="I68" s="65">
        <v>230000</v>
      </c>
      <c r="J68" s="66">
        <v>300000</v>
      </c>
      <c r="K68" s="67">
        <v>190000</v>
      </c>
      <c r="L68" s="68">
        <f t="shared" si="12"/>
        <v>691000</v>
      </c>
      <c r="M68" s="69">
        <f t="shared" si="13"/>
        <v>621000</v>
      </c>
      <c r="N68" s="70">
        <f t="shared" si="14"/>
        <v>731000</v>
      </c>
      <c r="O68" s="41"/>
      <c r="P68" s="71">
        <f t="shared" si="15"/>
        <v>396000</v>
      </c>
      <c r="Q68" s="64">
        <f t="shared" si="16"/>
        <v>1056000</v>
      </c>
      <c r="R68" s="65">
        <v>230000</v>
      </c>
      <c r="S68" s="66">
        <v>300000</v>
      </c>
      <c r="T68" s="67">
        <v>210000</v>
      </c>
      <c r="U68" s="68">
        <f t="shared" si="17"/>
        <v>826000</v>
      </c>
      <c r="V68" s="69">
        <f t="shared" si="18"/>
        <v>756000</v>
      </c>
      <c r="W68" s="70">
        <f t="shared" si="19"/>
        <v>846000</v>
      </c>
      <c r="X68" s="60"/>
      <c r="Y68" s="41"/>
    </row>
    <row r="69" spans="1:25" ht="54.95" customHeight="1">
      <c r="A69" s="41"/>
      <c r="B69" s="42"/>
      <c r="C69" s="61" t="str">
        <f t="shared" si="10"/>
        <v>SM-G965N_256G</v>
      </c>
      <c r="D69" s="61" t="str">
        <f t="shared" si="10"/>
        <v>갤럭시 S9+_256G</v>
      </c>
      <c r="E69" s="62">
        <f t="shared" si="10"/>
        <v>1078000</v>
      </c>
      <c r="F69" s="41"/>
      <c r="G69" s="63">
        <v>135000</v>
      </c>
      <c r="H69" s="64">
        <f t="shared" si="11"/>
        <v>943000</v>
      </c>
      <c r="I69" s="65">
        <v>230000</v>
      </c>
      <c r="J69" s="66">
        <v>300000</v>
      </c>
      <c r="K69" s="67">
        <v>190000</v>
      </c>
      <c r="L69" s="68">
        <f t="shared" si="12"/>
        <v>713000</v>
      </c>
      <c r="M69" s="69">
        <f t="shared" si="13"/>
        <v>643000</v>
      </c>
      <c r="N69" s="70">
        <f t="shared" si="14"/>
        <v>753000</v>
      </c>
      <c r="O69" s="41"/>
      <c r="P69" s="71">
        <f t="shared" si="15"/>
        <v>396000</v>
      </c>
      <c r="Q69" s="64">
        <f t="shared" si="16"/>
        <v>1078000</v>
      </c>
      <c r="R69" s="65">
        <v>230000</v>
      </c>
      <c r="S69" s="66">
        <v>300000</v>
      </c>
      <c r="T69" s="67">
        <v>210000</v>
      </c>
      <c r="U69" s="68">
        <f t="shared" si="17"/>
        <v>848000</v>
      </c>
      <c r="V69" s="69">
        <f t="shared" si="18"/>
        <v>778000</v>
      </c>
      <c r="W69" s="70">
        <f t="shared" si="19"/>
        <v>868000</v>
      </c>
      <c r="X69" s="60"/>
      <c r="Y69" s="41"/>
    </row>
    <row r="70" spans="1:25" ht="54.95" customHeight="1">
      <c r="A70" s="41"/>
      <c r="B70" s="42"/>
      <c r="C70" s="61" t="str">
        <f t="shared" si="10"/>
        <v>SM-N950N_64G</v>
      </c>
      <c r="D70" s="61" t="str">
        <f t="shared" si="10"/>
        <v>갤럭시 노트 8_64G</v>
      </c>
      <c r="E70" s="62">
        <f t="shared" si="10"/>
        <v>998800</v>
      </c>
      <c r="F70" s="41"/>
      <c r="G70" s="63">
        <v>135000</v>
      </c>
      <c r="H70" s="64">
        <f t="shared" si="11"/>
        <v>863800</v>
      </c>
      <c r="I70" s="65">
        <v>200000</v>
      </c>
      <c r="J70" s="66">
        <v>290000</v>
      </c>
      <c r="K70" s="67">
        <v>180000</v>
      </c>
      <c r="L70" s="68">
        <f t="shared" si="12"/>
        <v>663800</v>
      </c>
      <c r="M70" s="69">
        <f t="shared" si="13"/>
        <v>573800</v>
      </c>
      <c r="N70" s="70">
        <f t="shared" si="14"/>
        <v>683800</v>
      </c>
      <c r="O70" s="41"/>
      <c r="P70" s="71">
        <f t="shared" si="15"/>
        <v>396000</v>
      </c>
      <c r="Q70" s="64">
        <f t="shared" si="16"/>
        <v>998800</v>
      </c>
      <c r="R70" s="65">
        <v>200000</v>
      </c>
      <c r="S70" s="66">
        <v>290000</v>
      </c>
      <c r="T70" s="67">
        <v>210000</v>
      </c>
      <c r="U70" s="68">
        <f t="shared" si="17"/>
        <v>798800</v>
      </c>
      <c r="V70" s="69">
        <f t="shared" si="18"/>
        <v>708800</v>
      </c>
      <c r="W70" s="70">
        <f t="shared" si="19"/>
        <v>788800</v>
      </c>
      <c r="X70" s="60"/>
      <c r="Y70" s="41"/>
    </row>
    <row r="71" spans="1:25" ht="54.95" customHeight="1">
      <c r="A71" s="41"/>
      <c r="B71" s="42"/>
      <c r="C71" s="61" t="str">
        <f t="shared" si="10"/>
        <v>SM-N950N_256G</v>
      </c>
      <c r="D71" s="61" t="str">
        <f t="shared" si="10"/>
        <v>갤럭시 노트 8_256G</v>
      </c>
      <c r="E71" s="62">
        <f t="shared" si="10"/>
        <v>1094500</v>
      </c>
      <c r="F71" s="41"/>
      <c r="G71" s="63">
        <v>135000</v>
      </c>
      <c r="H71" s="64">
        <f t="shared" si="11"/>
        <v>959500</v>
      </c>
      <c r="I71" s="65">
        <v>200000</v>
      </c>
      <c r="J71" s="66">
        <v>290000</v>
      </c>
      <c r="K71" s="67">
        <v>180000</v>
      </c>
      <c r="L71" s="68">
        <f t="shared" si="12"/>
        <v>759500</v>
      </c>
      <c r="M71" s="69">
        <f t="shared" si="13"/>
        <v>669500</v>
      </c>
      <c r="N71" s="70">
        <f t="shared" si="14"/>
        <v>779500</v>
      </c>
      <c r="O71" s="41"/>
      <c r="P71" s="71">
        <f t="shared" si="15"/>
        <v>396000</v>
      </c>
      <c r="Q71" s="64">
        <f t="shared" si="16"/>
        <v>1094500</v>
      </c>
      <c r="R71" s="65">
        <v>200000</v>
      </c>
      <c r="S71" s="66">
        <v>290000</v>
      </c>
      <c r="T71" s="67">
        <v>210000</v>
      </c>
      <c r="U71" s="68">
        <f t="shared" si="17"/>
        <v>894500</v>
      </c>
      <c r="V71" s="69">
        <f t="shared" si="18"/>
        <v>804500</v>
      </c>
      <c r="W71" s="70">
        <f t="shared" si="19"/>
        <v>884500</v>
      </c>
      <c r="X71" s="60"/>
      <c r="Y71" s="41"/>
    </row>
    <row r="72" spans="1:25" ht="54.95" customHeight="1">
      <c r="A72" s="41"/>
      <c r="B72" s="42"/>
      <c r="C72" s="61" t="str">
        <f t="shared" si="10"/>
        <v>IPHONE_X_64GB</v>
      </c>
      <c r="D72" s="61" t="str">
        <f t="shared" si="10"/>
        <v>아이폰 X_64G</v>
      </c>
      <c r="E72" s="62">
        <f t="shared" si="10"/>
        <v>1360700</v>
      </c>
      <c r="F72" s="41"/>
      <c r="G72" s="63">
        <v>69000</v>
      </c>
      <c r="H72" s="64">
        <f t="shared" si="11"/>
        <v>1291700</v>
      </c>
      <c r="I72" s="65">
        <v>190000</v>
      </c>
      <c r="J72" s="66">
        <v>290000</v>
      </c>
      <c r="K72" s="67">
        <v>150000</v>
      </c>
      <c r="L72" s="68">
        <f t="shared" si="12"/>
        <v>1101700</v>
      </c>
      <c r="M72" s="69">
        <f t="shared" si="13"/>
        <v>1001700</v>
      </c>
      <c r="N72" s="70">
        <f t="shared" si="14"/>
        <v>1141700</v>
      </c>
      <c r="O72" s="41"/>
      <c r="P72" s="71">
        <f t="shared" si="15"/>
        <v>396000</v>
      </c>
      <c r="Q72" s="64">
        <f t="shared" si="16"/>
        <v>1360700</v>
      </c>
      <c r="R72" s="65">
        <v>190000</v>
      </c>
      <c r="S72" s="66">
        <v>290000</v>
      </c>
      <c r="T72" s="67">
        <v>150000</v>
      </c>
      <c r="U72" s="68">
        <f t="shared" si="17"/>
        <v>1170700</v>
      </c>
      <c r="V72" s="69">
        <f t="shared" si="18"/>
        <v>1070700</v>
      </c>
      <c r="W72" s="70">
        <f t="shared" si="19"/>
        <v>1210700</v>
      </c>
      <c r="X72" s="60"/>
      <c r="Y72" s="41"/>
    </row>
    <row r="73" spans="1:25" ht="54.95" customHeight="1">
      <c r="A73" s="41"/>
      <c r="B73" s="42"/>
      <c r="C73" s="61" t="str">
        <f t="shared" si="10"/>
        <v>IPHONE_X_256GB</v>
      </c>
      <c r="D73" s="61" t="str">
        <f t="shared" si="10"/>
        <v>아이폰 X_256G</v>
      </c>
      <c r="E73" s="62">
        <f t="shared" si="10"/>
        <v>1557600</v>
      </c>
      <c r="F73" s="41"/>
      <c r="G73" s="63">
        <v>69000</v>
      </c>
      <c r="H73" s="64">
        <f t="shared" si="11"/>
        <v>1488600</v>
      </c>
      <c r="I73" s="65">
        <v>190000</v>
      </c>
      <c r="J73" s="66">
        <v>290000</v>
      </c>
      <c r="K73" s="67">
        <v>150000</v>
      </c>
      <c r="L73" s="68">
        <f t="shared" si="12"/>
        <v>1298600</v>
      </c>
      <c r="M73" s="69">
        <f t="shared" si="13"/>
        <v>1198600</v>
      </c>
      <c r="N73" s="70">
        <f t="shared" si="14"/>
        <v>1338600</v>
      </c>
      <c r="O73" s="41"/>
      <c r="P73" s="71">
        <f t="shared" si="15"/>
        <v>396000</v>
      </c>
      <c r="Q73" s="64">
        <f t="shared" si="16"/>
        <v>1557600</v>
      </c>
      <c r="R73" s="65">
        <v>190000</v>
      </c>
      <c r="S73" s="66">
        <v>290000</v>
      </c>
      <c r="T73" s="67">
        <v>150000</v>
      </c>
      <c r="U73" s="68">
        <f t="shared" si="17"/>
        <v>1367600</v>
      </c>
      <c r="V73" s="69">
        <f t="shared" si="18"/>
        <v>1267600</v>
      </c>
      <c r="W73" s="70">
        <f t="shared" si="19"/>
        <v>1407600</v>
      </c>
      <c r="X73" s="60"/>
      <c r="Y73" s="41"/>
    </row>
    <row r="74" spans="1:25" ht="54.95" customHeight="1">
      <c r="A74" s="41"/>
      <c r="B74" s="42"/>
      <c r="C74" s="61" t="str">
        <f t="shared" si="10"/>
        <v>IPHONE8_64GB</v>
      </c>
      <c r="D74" s="61" t="str">
        <f t="shared" si="10"/>
        <v>아이폰 8_64G</v>
      </c>
      <c r="E74" s="62">
        <f t="shared" si="10"/>
        <v>946000</v>
      </c>
      <c r="F74" s="41"/>
      <c r="G74" s="63">
        <v>69000</v>
      </c>
      <c r="H74" s="64">
        <f t="shared" si="11"/>
        <v>877000</v>
      </c>
      <c r="I74" s="65">
        <v>180000</v>
      </c>
      <c r="J74" s="66">
        <v>320000</v>
      </c>
      <c r="K74" s="67">
        <v>170000</v>
      </c>
      <c r="L74" s="68">
        <f t="shared" si="12"/>
        <v>697000</v>
      </c>
      <c r="M74" s="69">
        <f t="shared" si="13"/>
        <v>557000</v>
      </c>
      <c r="N74" s="70">
        <f t="shared" si="14"/>
        <v>707000</v>
      </c>
      <c r="O74" s="41"/>
      <c r="P74" s="71">
        <f t="shared" si="15"/>
        <v>396000</v>
      </c>
      <c r="Q74" s="64">
        <f t="shared" si="16"/>
        <v>946000</v>
      </c>
      <c r="R74" s="65">
        <v>180000</v>
      </c>
      <c r="S74" s="66">
        <v>320000</v>
      </c>
      <c r="T74" s="67">
        <v>170000</v>
      </c>
      <c r="U74" s="68">
        <f t="shared" si="17"/>
        <v>766000</v>
      </c>
      <c r="V74" s="69">
        <f t="shared" si="18"/>
        <v>626000</v>
      </c>
      <c r="W74" s="70">
        <f t="shared" si="19"/>
        <v>776000</v>
      </c>
      <c r="X74" s="60"/>
      <c r="Y74" s="41"/>
    </row>
    <row r="75" spans="1:25" ht="54.95" customHeight="1">
      <c r="A75" s="41"/>
      <c r="B75" s="42"/>
      <c r="C75" s="61" t="str">
        <f t="shared" si="10"/>
        <v>IPHONE8_256GB</v>
      </c>
      <c r="D75" s="61" t="str">
        <f t="shared" si="10"/>
        <v>아이폰 8_256G</v>
      </c>
      <c r="E75" s="62">
        <f t="shared" si="10"/>
        <v>1142900</v>
      </c>
      <c r="F75" s="41"/>
      <c r="G75" s="63">
        <v>69000</v>
      </c>
      <c r="H75" s="64">
        <f t="shared" si="11"/>
        <v>1073900</v>
      </c>
      <c r="I75" s="65">
        <v>260000</v>
      </c>
      <c r="J75" s="66">
        <v>400000</v>
      </c>
      <c r="K75" s="67">
        <v>250000</v>
      </c>
      <c r="L75" s="68">
        <f t="shared" si="12"/>
        <v>813900</v>
      </c>
      <c r="M75" s="69">
        <f t="shared" si="13"/>
        <v>673900</v>
      </c>
      <c r="N75" s="70">
        <f t="shared" si="14"/>
        <v>823900</v>
      </c>
      <c r="O75" s="41"/>
      <c r="P75" s="71">
        <f t="shared" si="15"/>
        <v>396000</v>
      </c>
      <c r="Q75" s="64">
        <f t="shared" si="16"/>
        <v>1142900</v>
      </c>
      <c r="R75" s="65">
        <v>260000</v>
      </c>
      <c r="S75" s="66">
        <v>400000</v>
      </c>
      <c r="T75" s="67">
        <v>250000</v>
      </c>
      <c r="U75" s="68">
        <f t="shared" si="17"/>
        <v>882900</v>
      </c>
      <c r="V75" s="69">
        <f t="shared" si="18"/>
        <v>742900</v>
      </c>
      <c r="W75" s="70">
        <f t="shared" si="19"/>
        <v>892900</v>
      </c>
      <c r="X75" s="60"/>
      <c r="Y75" s="41"/>
    </row>
    <row r="76" spans="1:25" ht="54.95" customHeight="1">
      <c r="A76" s="41"/>
      <c r="B76" s="42"/>
      <c r="C76" s="61" t="str">
        <f t="shared" si="10"/>
        <v>IPHONE8+_64GB</v>
      </c>
      <c r="D76" s="61" t="str">
        <f t="shared" si="10"/>
        <v>아이폰 8+_64G</v>
      </c>
      <c r="E76" s="62">
        <f t="shared" si="10"/>
        <v>1076900</v>
      </c>
      <c r="F76" s="41"/>
      <c r="G76" s="63">
        <v>69000</v>
      </c>
      <c r="H76" s="64">
        <f t="shared" si="11"/>
        <v>1007900</v>
      </c>
      <c r="I76" s="65">
        <v>180000</v>
      </c>
      <c r="J76" s="66">
        <v>320000</v>
      </c>
      <c r="K76" s="67">
        <v>170000</v>
      </c>
      <c r="L76" s="68">
        <f t="shared" si="12"/>
        <v>827900</v>
      </c>
      <c r="M76" s="69">
        <f t="shared" si="13"/>
        <v>687900</v>
      </c>
      <c r="N76" s="70">
        <f t="shared" si="14"/>
        <v>837900</v>
      </c>
      <c r="O76" s="41"/>
      <c r="P76" s="71">
        <f t="shared" si="15"/>
        <v>396000</v>
      </c>
      <c r="Q76" s="64">
        <f t="shared" si="16"/>
        <v>1076900</v>
      </c>
      <c r="R76" s="65">
        <v>180000</v>
      </c>
      <c r="S76" s="66">
        <v>320000</v>
      </c>
      <c r="T76" s="67">
        <v>170000</v>
      </c>
      <c r="U76" s="68">
        <f t="shared" si="17"/>
        <v>896900</v>
      </c>
      <c r="V76" s="69">
        <f t="shared" si="18"/>
        <v>756900</v>
      </c>
      <c r="W76" s="70">
        <f t="shared" si="19"/>
        <v>906900</v>
      </c>
      <c r="X76" s="60"/>
      <c r="Y76" s="41"/>
    </row>
    <row r="77" spans="1:25" ht="54.95" customHeight="1">
      <c r="A77" s="41"/>
      <c r="B77" s="42"/>
      <c r="C77" s="61" t="str">
        <f t="shared" si="10"/>
        <v>LM-V350N_64G</v>
      </c>
      <c r="D77" s="61" t="str">
        <f t="shared" si="10"/>
        <v>LG_ V35_64G</v>
      </c>
      <c r="E77" s="62">
        <f t="shared" si="10"/>
        <v>1048300</v>
      </c>
      <c r="F77" s="41"/>
      <c r="G77" s="63">
        <v>135000</v>
      </c>
      <c r="H77" s="64">
        <f t="shared" si="11"/>
        <v>913300</v>
      </c>
      <c r="I77" s="65">
        <v>200000</v>
      </c>
      <c r="J77" s="66">
        <v>290000</v>
      </c>
      <c r="K77" s="67">
        <v>190000</v>
      </c>
      <c r="L77" s="68">
        <f t="shared" si="12"/>
        <v>713300</v>
      </c>
      <c r="M77" s="69">
        <f t="shared" si="13"/>
        <v>623300</v>
      </c>
      <c r="N77" s="70">
        <f t="shared" si="14"/>
        <v>723300</v>
      </c>
      <c r="O77" s="41"/>
      <c r="P77" s="71">
        <f t="shared" si="15"/>
        <v>396000</v>
      </c>
      <c r="Q77" s="64">
        <f t="shared" si="16"/>
        <v>1048300</v>
      </c>
      <c r="R77" s="65">
        <v>200000</v>
      </c>
      <c r="S77" s="66">
        <v>290000</v>
      </c>
      <c r="T77" s="67">
        <v>190000</v>
      </c>
      <c r="U77" s="68">
        <f t="shared" si="17"/>
        <v>848300</v>
      </c>
      <c r="V77" s="69">
        <f t="shared" si="18"/>
        <v>758300</v>
      </c>
      <c r="W77" s="70">
        <f t="shared" si="19"/>
        <v>858300</v>
      </c>
      <c r="X77" s="60"/>
      <c r="Y77" s="41"/>
    </row>
    <row r="78" spans="1:25" ht="54.95" customHeight="1">
      <c r="A78" s="41"/>
      <c r="B78" s="42"/>
      <c r="C78" s="61" t="str">
        <f t="shared" si="10"/>
        <v>LM-G710N_64G</v>
      </c>
      <c r="D78" s="61" t="str">
        <f t="shared" si="10"/>
        <v>LG_ G7_64G</v>
      </c>
      <c r="E78" s="62">
        <f t="shared" si="10"/>
        <v>898700</v>
      </c>
      <c r="F78" s="41"/>
      <c r="G78" s="63">
        <v>340000</v>
      </c>
      <c r="H78" s="64">
        <f t="shared" si="11"/>
        <v>558700</v>
      </c>
      <c r="I78" s="65">
        <v>290000</v>
      </c>
      <c r="J78" s="66">
        <v>330000</v>
      </c>
      <c r="K78" s="67">
        <v>310000</v>
      </c>
      <c r="L78" s="68">
        <f t="shared" si="12"/>
        <v>268700</v>
      </c>
      <c r="M78" s="69">
        <f t="shared" si="13"/>
        <v>228700</v>
      </c>
      <c r="N78" s="70">
        <f t="shared" si="14"/>
        <v>248700</v>
      </c>
      <c r="O78" s="41"/>
      <c r="P78" s="71">
        <f t="shared" si="15"/>
        <v>396000</v>
      </c>
      <c r="Q78" s="64">
        <f t="shared" si="16"/>
        <v>898700</v>
      </c>
      <c r="R78" s="65">
        <v>290000</v>
      </c>
      <c r="S78" s="66">
        <v>330000</v>
      </c>
      <c r="T78" s="67">
        <v>310000</v>
      </c>
      <c r="U78" s="68">
        <f t="shared" si="17"/>
        <v>608700</v>
      </c>
      <c r="V78" s="69">
        <f t="shared" si="18"/>
        <v>568700</v>
      </c>
      <c r="W78" s="70">
        <f t="shared" si="19"/>
        <v>588700</v>
      </c>
      <c r="X78" s="60"/>
      <c r="Y78" s="41"/>
    </row>
    <row r="79" spans="1:25" ht="54.95" customHeight="1">
      <c r="A79" s="41"/>
      <c r="B79" s="42"/>
      <c r="C79" s="61" t="str">
        <f t="shared" si="10"/>
        <v>LM-G710N_128GB</v>
      </c>
      <c r="D79" s="61" t="str">
        <f t="shared" si="10"/>
        <v>LG_ G7_128G</v>
      </c>
      <c r="E79" s="62">
        <f t="shared" si="10"/>
        <v>976800</v>
      </c>
      <c r="F79" s="41"/>
      <c r="G79" s="63">
        <v>340000</v>
      </c>
      <c r="H79" s="64">
        <f t="shared" si="11"/>
        <v>636800</v>
      </c>
      <c r="I79" s="65">
        <v>290000</v>
      </c>
      <c r="J79" s="66">
        <v>330000</v>
      </c>
      <c r="K79" s="67">
        <v>310000</v>
      </c>
      <c r="L79" s="68">
        <f t="shared" si="12"/>
        <v>346800</v>
      </c>
      <c r="M79" s="69">
        <f t="shared" si="13"/>
        <v>306800</v>
      </c>
      <c r="N79" s="70">
        <f t="shared" si="14"/>
        <v>326800</v>
      </c>
      <c r="O79" s="41"/>
      <c r="P79" s="71">
        <f t="shared" si="15"/>
        <v>396000</v>
      </c>
      <c r="Q79" s="64">
        <f t="shared" si="16"/>
        <v>976800</v>
      </c>
      <c r="R79" s="65">
        <v>290000</v>
      </c>
      <c r="S79" s="66">
        <v>330000</v>
      </c>
      <c r="T79" s="67">
        <v>310000</v>
      </c>
      <c r="U79" s="68">
        <f t="shared" si="17"/>
        <v>686800</v>
      </c>
      <c r="V79" s="69">
        <f t="shared" si="18"/>
        <v>646800</v>
      </c>
      <c r="W79" s="70">
        <f t="shared" si="19"/>
        <v>666800</v>
      </c>
      <c r="X79" s="60"/>
      <c r="Y79" s="41"/>
    </row>
    <row r="80" spans="1:25" ht="54.95" customHeight="1">
      <c r="A80" s="41"/>
      <c r="B80" s="42"/>
      <c r="C80" s="61"/>
      <c r="D80" s="61"/>
      <c r="E80" s="62"/>
      <c r="F80" s="41"/>
      <c r="G80" s="63"/>
      <c r="H80" s="64"/>
      <c r="I80" s="65"/>
      <c r="J80" s="66"/>
      <c r="K80" s="67"/>
      <c r="L80" s="68"/>
      <c r="M80" s="69"/>
      <c r="N80" s="70"/>
      <c r="O80" s="41"/>
      <c r="P80" s="71"/>
      <c r="Q80" s="64"/>
      <c r="R80" s="65"/>
      <c r="S80" s="66"/>
      <c r="T80" s="67"/>
      <c r="U80" s="68"/>
      <c r="V80" s="69"/>
      <c r="W80" s="70"/>
      <c r="X80" s="60"/>
      <c r="Y80" s="41"/>
    </row>
    <row r="81" spans="1:25" ht="54.95" customHeight="1">
      <c r="A81" s="41"/>
      <c r="B81" s="42"/>
      <c r="C81" s="61" t="str">
        <f t="shared" ref="C81:E89" si="20">+C21</f>
        <v>SM-A530N</v>
      </c>
      <c r="D81" s="61" t="str">
        <f t="shared" si="20"/>
        <v>갤럭시 A8(2018)</v>
      </c>
      <c r="E81" s="62">
        <f t="shared" si="20"/>
        <v>599500</v>
      </c>
      <c r="F81" s="41"/>
      <c r="G81" s="63">
        <v>182000</v>
      </c>
      <c r="H81" s="64">
        <f t="shared" si="11"/>
        <v>417500</v>
      </c>
      <c r="I81" s="65">
        <v>200000</v>
      </c>
      <c r="J81" s="66">
        <v>320000</v>
      </c>
      <c r="K81" s="67">
        <v>190000</v>
      </c>
      <c r="L81" s="68">
        <f t="shared" si="12"/>
        <v>217500</v>
      </c>
      <c r="M81" s="69">
        <f t="shared" si="13"/>
        <v>97500</v>
      </c>
      <c r="N81" s="70">
        <f t="shared" si="14"/>
        <v>227500</v>
      </c>
      <c r="O81" s="41"/>
      <c r="P81" s="71">
        <f t="shared" si="15"/>
        <v>396000</v>
      </c>
      <c r="Q81" s="64">
        <f t="shared" ref="Q81:Q92" si="21">E81</f>
        <v>599500</v>
      </c>
      <c r="R81" s="65">
        <v>200000</v>
      </c>
      <c r="S81" s="66">
        <v>320000</v>
      </c>
      <c r="T81" s="67">
        <v>190000</v>
      </c>
      <c r="U81" s="68">
        <f t="shared" ref="U81:U92" si="22">E81-R81</f>
        <v>399500</v>
      </c>
      <c r="V81" s="69">
        <f t="shared" ref="V81:V91" si="23">E81-S81</f>
        <v>279500</v>
      </c>
      <c r="W81" s="70">
        <f t="shared" ref="W81:W92" si="24">E81-T81</f>
        <v>409500</v>
      </c>
      <c r="X81" s="60"/>
      <c r="Y81" s="41"/>
    </row>
    <row r="82" spans="1:25" ht="54.95" customHeight="1">
      <c r="A82" s="41"/>
      <c r="B82" s="42"/>
      <c r="C82" s="61" t="str">
        <f t="shared" si="20"/>
        <v>SM-A600N</v>
      </c>
      <c r="D82" s="61" t="str">
        <f t="shared" si="20"/>
        <v>갤럭시 A6(2018)</v>
      </c>
      <c r="E82" s="62">
        <f t="shared" si="20"/>
        <v>396000</v>
      </c>
      <c r="F82" s="41"/>
      <c r="G82" s="63">
        <v>227000</v>
      </c>
      <c r="H82" s="64">
        <f t="shared" si="11"/>
        <v>169000</v>
      </c>
      <c r="I82" s="65">
        <v>0</v>
      </c>
      <c r="J82" s="66">
        <v>0</v>
      </c>
      <c r="K82" s="67">
        <v>0</v>
      </c>
      <c r="L82" s="105" t="s">
        <v>157</v>
      </c>
      <c r="M82" s="69">
        <v>-70000</v>
      </c>
      <c r="N82" s="70">
        <v>19000</v>
      </c>
      <c r="O82" s="41"/>
      <c r="P82" s="71">
        <f t="shared" si="15"/>
        <v>396000</v>
      </c>
      <c r="Q82" s="64">
        <f t="shared" si="21"/>
        <v>396000</v>
      </c>
      <c r="R82" s="65">
        <v>200000</v>
      </c>
      <c r="S82" s="66">
        <v>320000</v>
      </c>
      <c r="T82" s="67">
        <v>150000</v>
      </c>
      <c r="U82" s="68">
        <f t="shared" si="22"/>
        <v>196000</v>
      </c>
      <c r="V82" s="69">
        <f t="shared" si="23"/>
        <v>76000</v>
      </c>
      <c r="W82" s="70">
        <f t="shared" si="24"/>
        <v>246000</v>
      </c>
      <c r="X82" s="60"/>
      <c r="Y82" s="41"/>
    </row>
    <row r="83" spans="1:25" ht="54.95" customHeight="1">
      <c r="A83" s="41"/>
      <c r="B83" s="42"/>
      <c r="C83" s="61" t="str">
        <f t="shared" si="20"/>
        <v>SM-G885S</v>
      </c>
      <c r="D83" s="61" t="str">
        <f t="shared" si="20"/>
        <v>갤럭시 A8 Star</v>
      </c>
      <c r="E83" s="62">
        <f t="shared" si="20"/>
        <v>649000</v>
      </c>
      <c r="F83" s="41"/>
      <c r="G83" s="63">
        <v>314000</v>
      </c>
      <c r="H83" s="64">
        <f t="shared" si="11"/>
        <v>335000</v>
      </c>
      <c r="I83" s="65">
        <v>180000</v>
      </c>
      <c r="J83" s="66">
        <v>0</v>
      </c>
      <c r="K83" s="67">
        <v>150000</v>
      </c>
      <c r="L83" s="68">
        <f t="shared" si="12"/>
        <v>155000</v>
      </c>
      <c r="M83" s="69">
        <v>15000</v>
      </c>
      <c r="N83" s="70">
        <f t="shared" si="14"/>
        <v>185000</v>
      </c>
      <c r="O83" s="41"/>
      <c r="P83" s="71">
        <f t="shared" si="15"/>
        <v>396000</v>
      </c>
      <c r="Q83" s="64">
        <f t="shared" si="21"/>
        <v>649000</v>
      </c>
      <c r="R83" s="65">
        <v>180000</v>
      </c>
      <c r="S83" s="66">
        <v>320000</v>
      </c>
      <c r="T83" s="67">
        <v>180000</v>
      </c>
      <c r="U83" s="68">
        <f t="shared" si="22"/>
        <v>469000</v>
      </c>
      <c r="V83" s="69">
        <f t="shared" si="23"/>
        <v>329000</v>
      </c>
      <c r="W83" s="70">
        <f t="shared" si="24"/>
        <v>469000</v>
      </c>
      <c r="X83" s="60"/>
      <c r="Y83" s="41"/>
    </row>
    <row r="84" spans="1:25" ht="54.95" customHeight="1">
      <c r="B84" s="73"/>
      <c r="C84" s="61" t="str">
        <f t="shared" si="20"/>
        <v>SM-J530S</v>
      </c>
      <c r="D84" s="61" t="str">
        <f t="shared" si="20"/>
        <v>갤럭시 J5(2017)</v>
      </c>
      <c r="E84" s="62">
        <f t="shared" si="20"/>
        <v>297000</v>
      </c>
      <c r="F84" s="41"/>
      <c r="G84" s="63">
        <v>258000</v>
      </c>
      <c r="H84" s="64">
        <f t="shared" si="11"/>
        <v>39000</v>
      </c>
      <c r="I84" s="65">
        <v>0</v>
      </c>
      <c r="J84" s="66">
        <v>0</v>
      </c>
      <c r="K84" s="67">
        <v>0</v>
      </c>
      <c r="L84" s="68">
        <v>-100000</v>
      </c>
      <c r="M84" s="69">
        <v>-120000</v>
      </c>
      <c r="N84" s="70">
        <v>-10000</v>
      </c>
      <c r="O84" s="41"/>
      <c r="P84" s="71">
        <f t="shared" si="15"/>
        <v>396000</v>
      </c>
      <c r="Q84" s="64">
        <f t="shared" si="21"/>
        <v>297000</v>
      </c>
      <c r="R84" s="65">
        <v>240000</v>
      </c>
      <c r="S84" s="66">
        <v>0</v>
      </c>
      <c r="T84" s="67">
        <v>100000</v>
      </c>
      <c r="U84" s="68">
        <f t="shared" si="22"/>
        <v>57000</v>
      </c>
      <c r="V84" s="69">
        <v>10000</v>
      </c>
      <c r="W84" s="70">
        <f t="shared" si="24"/>
        <v>197000</v>
      </c>
      <c r="X84" s="74"/>
    </row>
    <row r="85" spans="1:25" ht="54.95" customHeight="1">
      <c r="A85" s="41"/>
      <c r="B85" s="42"/>
      <c r="C85" s="61" t="str">
        <f t="shared" si="20"/>
        <v>SM-J737S</v>
      </c>
      <c r="D85" s="61" t="str">
        <f t="shared" si="20"/>
        <v>갤럭시 와이드 3</v>
      </c>
      <c r="E85" s="62">
        <f t="shared" si="20"/>
        <v>297000</v>
      </c>
      <c r="F85" s="41"/>
      <c r="G85" s="63">
        <v>227000</v>
      </c>
      <c r="H85" s="64">
        <f t="shared" si="11"/>
        <v>70000</v>
      </c>
      <c r="I85" s="65">
        <v>0</v>
      </c>
      <c r="J85" s="66">
        <v>0</v>
      </c>
      <c r="K85" s="67">
        <v>0</v>
      </c>
      <c r="L85" s="68">
        <v>-80000</v>
      </c>
      <c r="M85" s="69">
        <v>-110000</v>
      </c>
      <c r="N85" s="70">
        <v>-30000</v>
      </c>
      <c r="O85" s="41"/>
      <c r="P85" s="71">
        <f t="shared" si="15"/>
        <v>396000</v>
      </c>
      <c r="Q85" s="64">
        <f t="shared" si="21"/>
        <v>297000</v>
      </c>
      <c r="R85" s="65">
        <v>240000</v>
      </c>
      <c r="S85" s="66">
        <v>0</v>
      </c>
      <c r="T85" s="67">
        <v>150000</v>
      </c>
      <c r="U85" s="68">
        <f t="shared" si="22"/>
        <v>57000</v>
      </c>
      <c r="V85" s="69">
        <v>10000</v>
      </c>
      <c r="W85" s="70">
        <f t="shared" si="24"/>
        <v>147000</v>
      </c>
      <c r="X85" s="60"/>
      <c r="Y85" s="41"/>
    </row>
    <row r="86" spans="1:25" ht="54.95" customHeight="1">
      <c r="A86" s="41"/>
      <c r="B86" s="42"/>
      <c r="C86" s="61" t="str">
        <f t="shared" si="20"/>
        <v>SM-G160N</v>
      </c>
      <c r="D86" s="61" t="str">
        <f t="shared" si="20"/>
        <v>갤럭시 폴더 2 LTE</v>
      </c>
      <c r="E86" s="62">
        <f t="shared" si="20"/>
        <v>297000</v>
      </c>
      <c r="F86" s="41"/>
      <c r="G86" s="63">
        <v>180000</v>
      </c>
      <c r="H86" s="64">
        <f t="shared" si="11"/>
        <v>117000</v>
      </c>
      <c r="I86" s="65">
        <v>0</v>
      </c>
      <c r="J86" s="66">
        <v>0</v>
      </c>
      <c r="K86" s="67">
        <v>0</v>
      </c>
      <c r="L86" s="68">
        <v>-30000</v>
      </c>
      <c r="M86" s="69">
        <v>-80000</v>
      </c>
      <c r="N86" s="106" t="s">
        <v>158</v>
      </c>
      <c r="O86" s="41"/>
      <c r="P86" s="71">
        <f t="shared" si="15"/>
        <v>396000</v>
      </c>
      <c r="Q86" s="64">
        <f t="shared" si="21"/>
        <v>297000</v>
      </c>
      <c r="R86" s="65">
        <v>200000</v>
      </c>
      <c r="S86" s="66">
        <v>0</v>
      </c>
      <c r="T86" s="67">
        <v>140000</v>
      </c>
      <c r="U86" s="68">
        <f t="shared" si="22"/>
        <v>97000</v>
      </c>
      <c r="V86" s="69">
        <v>10000</v>
      </c>
      <c r="W86" s="70">
        <f t="shared" si="24"/>
        <v>157000</v>
      </c>
      <c r="X86" s="60"/>
      <c r="Y86" s="41"/>
    </row>
    <row r="87" spans="1:25" ht="54.95" customHeight="1">
      <c r="B87" s="73"/>
      <c r="C87" s="61" t="str">
        <f t="shared" si="20"/>
        <v>LM-Q720S_32G</v>
      </c>
      <c r="D87" s="61" t="str">
        <f t="shared" si="20"/>
        <v>LG_Q7_32G</v>
      </c>
      <c r="E87" s="62">
        <f t="shared" si="20"/>
        <v>495000</v>
      </c>
      <c r="F87" s="41"/>
      <c r="G87" s="63">
        <v>223000</v>
      </c>
      <c r="H87" s="64">
        <f t="shared" si="11"/>
        <v>272000</v>
      </c>
      <c r="I87" s="65">
        <v>0</v>
      </c>
      <c r="J87" s="66">
        <v>0</v>
      </c>
      <c r="K87" s="67">
        <v>170000</v>
      </c>
      <c r="L87" s="68">
        <v>72000</v>
      </c>
      <c r="M87" s="104" t="s">
        <v>157</v>
      </c>
      <c r="N87" s="70">
        <f t="shared" si="14"/>
        <v>102000</v>
      </c>
      <c r="O87" s="41"/>
      <c r="P87" s="71">
        <f t="shared" si="15"/>
        <v>396000</v>
      </c>
      <c r="Q87" s="64">
        <f t="shared" si="21"/>
        <v>495000</v>
      </c>
      <c r="R87" s="65">
        <v>200000</v>
      </c>
      <c r="S87" s="66">
        <v>290000</v>
      </c>
      <c r="T87" s="67">
        <v>170000</v>
      </c>
      <c r="U87" s="68">
        <f t="shared" si="22"/>
        <v>295000</v>
      </c>
      <c r="V87" s="69">
        <f t="shared" si="23"/>
        <v>205000</v>
      </c>
      <c r="W87" s="70">
        <f t="shared" si="24"/>
        <v>325000</v>
      </c>
      <c r="X87" s="74"/>
    </row>
    <row r="88" spans="1:25" ht="54.95" customHeight="1">
      <c r="B88" s="73"/>
      <c r="C88" s="61" t="str">
        <f t="shared" si="20"/>
        <v>LM-X510S</v>
      </c>
      <c r="D88" s="61" t="str">
        <f t="shared" si="20"/>
        <v>LG_ X5</v>
      </c>
      <c r="E88" s="62">
        <f t="shared" si="20"/>
        <v>363000</v>
      </c>
      <c r="F88" s="41"/>
      <c r="G88" s="63">
        <v>210000</v>
      </c>
      <c r="H88" s="64">
        <f t="shared" si="11"/>
        <v>153000</v>
      </c>
      <c r="I88" s="65">
        <v>0</v>
      </c>
      <c r="J88" s="66">
        <v>0</v>
      </c>
      <c r="K88" s="67">
        <v>0</v>
      </c>
      <c r="L88" s="105" t="s">
        <v>158</v>
      </c>
      <c r="M88" s="69">
        <v>-60000</v>
      </c>
      <c r="N88" s="70">
        <v>-30000</v>
      </c>
      <c r="O88" s="41"/>
      <c r="P88" s="71">
        <f t="shared" si="15"/>
        <v>396000</v>
      </c>
      <c r="Q88" s="64">
        <f t="shared" si="21"/>
        <v>363000</v>
      </c>
      <c r="R88" s="65">
        <v>160000</v>
      </c>
      <c r="S88" s="66">
        <v>290000</v>
      </c>
      <c r="T88" s="67">
        <v>240000</v>
      </c>
      <c r="U88" s="68">
        <f t="shared" si="22"/>
        <v>203000</v>
      </c>
      <c r="V88" s="69">
        <f t="shared" si="23"/>
        <v>73000</v>
      </c>
      <c r="W88" s="70">
        <f t="shared" si="24"/>
        <v>123000</v>
      </c>
      <c r="X88" s="74"/>
    </row>
    <row r="89" spans="1:25" ht="54.95" customHeight="1">
      <c r="B89" s="73"/>
      <c r="C89" s="61" t="str">
        <f t="shared" si="20"/>
        <v>SD-B190S</v>
      </c>
      <c r="D89" s="61" t="str">
        <f t="shared" si="20"/>
        <v>쿠키즈 미니폰</v>
      </c>
      <c r="E89" s="62">
        <f t="shared" si="20"/>
        <v>264000</v>
      </c>
      <c r="F89" s="41"/>
      <c r="G89" s="63">
        <v>170000</v>
      </c>
      <c r="H89" s="64">
        <f t="shared" si="11"/>
        <v>94000</v>
      </c>
      <c r="I89" s="65">
        <v>0</v>
      </c>
      <c r="J89" s="66">
        <v>0</v>
      </c>
      <c r="K89" s="67">
        <v>0</v>
      </c>
      <c r="L89" s="68">
        <v>14000</v>
      </c>
      <c r="M89" s="104" t="s">
        <v>159</v>
      </c>
      <c r="N89" s="70">
        <f t="shared" si="14"/>
        <v>94000</v>
      </c>
      <c r="O89" s="41"/>
      <c r="P89" s="71">
        <f t="shared" si="15"/>
        <v>396000</v>
      </c>
      <c r="Q89" s="64">
        <f t="shared" si="21"/>
        <v>264000</v>
      </c>
      <c r="R89" s="65">
        <v>80000</v>
      </c>
      <c r="S89" s="66">
        <v>120000</v>
      </c>
      <c r="T89" s="67">
        <v>0</v>
      </c>
      <c r="U89" s="68">
        <f t="shared" si="22"/>
        <v>184000</v>
      </c>
      <c r="V89" s="69">
        <f t="shared" si="23"/>
        <v>144000</v>
      </c>
      <c r="W89" s="70">
        <f t="shared" si="24"/>
        <v>264000</v>
      </c>
      <c r="X89" s="74"/>
    </row>
    <row r="90" spans="1:25" ht="54.95" customHeight="1">
      <c r="B90" s="73"/>
      <c r="C90" s="61"/>
      <c r="D90" s="61"/>
      <c r="E90" s="62"/>
      <c r="F90" s="41"/>
      <c r="G90" s="63"/>
      <c r="H90" s="64"/>
      <c r="I90" s="65"/>
      <c r="J90" s="66"/>
      <c r="K90" s="67"/>
      <c r="L90" s="68"/>
      <c r="M90" s="69"/>
      <c r="N90" s="70"/>
      <c r="O90" s="41"/>
      <c r="P90" s="71"/>
      <c r="Q90" s="64"/>
      <c r="R90" s="65"/>
      <c r="S90" s="66"/>
      <c r="T90" s="67"/>
      <c r="U90" s="68"/>
      <c r="V90" s="69"/>
      <c r="W90" s="70"/>
      <c r="X90" s="74"/>
    </row>
    <row r="91" spans="1:25" ht="54.95" customHeight="1">
      <c r="B91" s="73"/>
      <c r="C91" s="61" t="str">
        <f t="shared" ref="C91:E92" si="25">+C31</f>
        <v>SM-G950N_64G</v>
      </c>
      <c r="D91" s="61" t="str">
        <f t="shared" si="25"/>
        <v>갤럭시 S8_64G</v>
      </c>
      <c r="E91" s="62">
        <f t="shared" si="25"/>
        <v>799700</v>
      </c>
      <c r="F91" s="41"/>
      <c r="G91" s="63">
        <v>340000</v>
      </c>
      <c r="H91" s="64">
        <f t="shared" si="11"/>
        <v>459700</v>
      </c>
      <c r="I91" s="65">
        <v>180000</v>
      </c>
      <c r="J91" s="66">
        <v>280000</v>
      </c>
      <c r="K91" s="67">
        <v>100000</v>
      </c>
      <c r="L91" s="68">
        <f t="shared" si="12"/>
        <v>279700</v>
      </c>
      <c r="M91" s="69">
        <f t="shared" si="13"/>
        <v>179700</v>
      </c>
      <c r="N91" s="70">
        <f t="shared" si="14"/>
        <v>359700</v>
      </c>
      <c r="O91" s="41"/>
      <c r="P91" s="71">
        <f t="shared" si="15"/>
        <v>396000</v>
      </c>
      <c r="Q91" s="64">
        <f t="shared" si="21"/>
        <v>799700</v>
      </c>
      <c r="R91" s="65">
        <v>180000</v>
      </c>
      <c r="S91" s="66">
        <v>280000</v>
      </c>
      <c r="T91" s="67">
        <v>130000</v>
      </c>
      <c r="U91" s="68">
        <f t="shared" si="22"/>
        <v>619700</v>
      </c>
      <c r="V91" s="69">
        <f t="shared" si="23"/>
        <v>519700</v>
      </c>
      <c r="W91" s="70">
        <f t="shared" si="24"/>
        <v>669700</v>
      </c>
      <c r="X91" s="74"/>
    </row>
    <row r="92" spans="1:25" ht="54.95" customHeight="1">
      <c r="B92" s="73"/>
      <c r="C92" s="61" t="str">
        <f t="shared" si="25"/>
        <v>SM-A520S</v>
      </c>
      <c r="D92" s="61" t="str">
        <f t="shared" si="25"/>
        <v>갤럭시 A5(2017)</v>
      </c>
      <c r="E92" s="62">
        <f t="shared" si="25"/>
        <v>297000</v>
      </c>
      <c r="F92" s="41"/>
      <c r="G92" s="63">
        <v>192000</v>
      </c>
      <c r="H92" s="64">
        <f t="shared" si="11"/>
        <v>105000</v>
      </c>
      <c r="I92" s="65">
        <v>0</v>
      </c>
      <c r="J92" s="66">
        <v>0</v>
      </c>
      <c r="K92" s="67">
        <v>0</v>
      </c>
      <c r="L92" s="68">
        <v>-40000</v>
      </c>
      <c r="M92" s="69">
        <v>-90000</v>
      </c>
      <c r="N92" s="70">
        <v>35000</v>
      </c>
      <c r="O92" s="41"/>
      <c r="P92" s="71">
        <f t="shared" si="15"/>
        <v>396000</v>
      </c>
      <c r="Q92" s="64">
        <f t="shared" si="21"/>
        <v>297000</v>
      </c>
      <c r="R92" s="65">
        <v>200000</v>
      </c>
      <c r="S92" s="66">
        <v>0</v>
      </c>
      <c r="T92" s="67">
        <v>70000</v>
      </c>
      <c r="U92" s="68">
        <f t="shared" si="22"/>
        <v>97000</v>
      </c>
      <c r="V92" s="69">
        <v>10000</v>
      </c>
      <c r="W92" s="70">
        <f t="shared" si="24"/>
        <v>227000</v>
      </c>
      <c r="X92" s="74"/>
    </row>
    <row r="93" spans="1:25" ht="54.95" hidden="1" customHeight="1">
      <c r="B93" s="73"/>
      <c r="C93" s="61"/>
      <c r="D93" s="61"/>
      <c r="E93" s="62"/>
      <c r="F93" s="41"/>
      <c r="G93" s="63"/>
      <c r="H93" s="64"/>
      <c r="I93" s="65"/>
      <c r="J93" s="66"/>
      <c r="K93" s="67"/>
      <c r="L93" s="68"/>
      <c r="M93" s="69"/>
      <c r="N93" s="70"/>
      <c r="O93" s="41"/>
      <c r="P93" s="71"/>
      <c r="Q93" s="64"/>
      <c r="R93" s="65"/>
      <c r="S93" s="66"/>
      <c r="T93" s="67"/>
      <c r="U93" s="68"/>
      <c r="V93" s="69"/>
      <c r="W93" s="70"/>
      <c r="X93" s="74"/>
    </row>
    <row r="94" spans="1:25" ht="54.95" hidden="1" customHeight="1">
      <c r="B94" s="73"/>
      <c r="C94" s="61"/>
      <c r="D94" s="61"/>
      <c r="E94" s="62"/>
      <c r="F94" s="41"/>
      <c r="G94" s="63"/>
      <c r="H94" s="64"/>
      <c r="I94" s="65"/>
      <c r="J94" s="66"/>
      <c r="K94" s="67"/>
      <c r="L94" s="68"/>
      <c r="M94" s="69"/>
      <c r="N94" s="70"/>
      <c r="O94" s="41"/>
      <c r="P94" s="71"/>
      <c r="Q94" s="64"/>
      <c r="R94" s="65"/>
      <c r="S94" s="66"/>
      <c r="T94" s="67"/>
      <c r="U94" s="68"/>
      <c r="V94" s="69"/>
      <c r="W94" s="70"/>
      <c r="X94" s="74"/>
    </row>
    <row r="95" spans="1:25" ht="54.95" hidden="1" customHeight="1">
      <c r="B95" s="73"/>
      <c r="C95" s="61"/>
      <c r="D95" s="61"/>
      <c r="E95" s="62"/>
      <c r="F95" s="41"/>
      <c r="G95" s="63"/>
      <c r="H95" s="64"/>
      <c r="I95" s="65"/>
      <c r="J95" s="66"/>
      <c r="K95" s="67"/>
      <c r="L95" s="68"/>
      <c r="M95" s="69"/>
      <c r="N95" s="70"/>
      <c r="O95" s="41"/>
      <c r="P95" s="71"/>
      <c r="Q95" s="64"/>
      <c r="R95" s="65"/>
      <c r="S95" s="66"/>
      <c r="T95" s="67"/>
      <c r="U95" s="68"/>
      <c r="V95" s="69"/>
      <c r="W95" s="70"/>
      <c r="X95" s="74"/>
    </row>
    <row r="96" spans="1:25" ht="54.95" hidden="1" customHeight="1">
      <c r="B96" s="73"/>
      <c r="C96" s="61"/>
      <c r="D96" s="61"/>
      <c r="E96" s="62"/>
      <c r="F96" s="41"/>
      <c r="G96" s="63"/>
      <c r="H96" s="64"/>
      <c r="I96" s="65"/>
      <c r="J96" s="66"/>
      <c r="K96" s="67"/>
      <c r="L96" s="68"/>
      <c r="M96" s="69"/>
      <c r="N96" s="70"/>
      <c r="O96" s="41"/>
      <c r="P96" s="71"/>
      <c r="Q96" s="64"/>
      <c r="R96" s="65"/>
      <c r="S96" s="66"/>
      <c r="T96" s="67"/>
      <c r="U96" s="68"/>
      <c r="V96" s="69"/>
      <c r="W96" s="70"/>
      <c r="X96" s="74"/>
    </row>
    <row r="97" spans="2:24" ht="54.95" hidden="1" customHeight="1">
      <c r="B97" s="73"/>
      <c r="C97" s="61"/>
      <c r="D97" s="61"/>
      <c r="E97" s="62"/>
      <c r="F97" s="41"/>
      <c r="G97" s="76"/>
      <c r="H97" s="64"/>
      <c r="I97" s="77"/>
      <c r="J97" s="78"/>
      <c r="K97" s="79"/>
      <c r="L97" s="98"/>
      <c r="M97" s="99"/>
      <c r="N97" s="100"/>
      <c r="O97" s="41"/>
      <c r="P97" s="83"/>
      <c r="Q97" s="64"/>
      <c r="R97" s="65"/>
      <c r="S97" s="66"/>
      <c r="T97" s="67"/>
      <c r="U97" s="98"/>
      <c r="V97" s="99"/>
      <c r="W97" s="100"/>
      <c r="X97" s="74"/>
    </row>
    <row r="98" spans="2:24" ht="54.95" hidden="1" customHeight="1">
      <c r="B98" s="73"/>
      <c r="C98" s="61"/>
      <c r="D98" s="61"/>
      <c r="E98" s="62"/>
      <c r="F98" s="41"/>
      <c r="G98" s="76"/>
      <c r="H98" s="64"/>
      <c r="I98" s="77"/>
      <c r="J98" s="78"/>
      <c r="K98" s="79"/>
      <c r="L98" s="98"/>
      <c r="M98" s="99"/>
      <c r="N98" s="100"/>
      <c r="O98" s="41"/>
      <c r="P98" s="83"/>
      <c r="Q98" s="64"/>
      <c r="R98" s="65"/>
      <c r="S98" s="66"/>
      <c r="T98" s="67"/>
      <c r="U98" s="98"/>
      <c r="V98" s="99"/>
      <c r="W98" s="100"/>
      <c r="X98" s="74"/>
    </row>
    <row r="99" spans="2:24" ht="54.95" hidden="1" customHeight="1">
      <c r="B99" s="73"/>
      <c r="C99" s="61"/>
      <c r="D99" s="61"/>
      <c r="E99" s="62"/>
      <c r="F99" s="41"/>
      <c r="G99" s="76"/>
      <c r="H99" s="64"/>
      <c r="I99" s="77"/>
      <c r="J99" s="78"/>
      <c r="K99" s="79"/>
      <c r="L99" s="98"/>
      <c r="M99" s="99"/>
      <c r="N99" s="100"/>
      <c r="O99" s="41"/>
      <c r="P99" s="83"/>
      <c r="Q99" s="64"/>
      <c r="R99" s="65"/>
      <c r="S99" s="66"/>
      <c r="T99" s="67"/>
      <c r="U99" s="98"/>
      <c r="V99" s="99"/>
      <c r="W99" s="100"/>
      <c r="X99" s="74"/>
    </row>
    <row r="100" spans="2:24" ht="54.95" hidden="1" customHeight="1">
      <c r="B100" s="73"/>
      <c r="C100" s="61"/>
      <c r="D100" s="61"/>
      <c r="E100" s="62"/>
      <c r="F100" s="41"/>
      <c r="G100" s="76"/>
      <c r="H100" s="64"/>
      <c r="I100" s="77"/>
      <c r="J100" s="78"/>
      <c r="K100" s="79"/>
      <c r="L100" s="98"/>
      <c r="M100" s="99"/>
      <c r="N100" s="100"/>
      <c r="O100" s="41"/>
      <c r="P100" s="83"/>
      <c r="Q100" s="64"/>
      <c r="R100" s="65"/>
      <c r="S100" s="66"/>
      <c r="T100" s="67"/>
      <c r="U100" s="98"/>
      <c r="V100" s="99"/>
      <c r="W100" s="100"/>
      <c r="X100" s="74"/>
    </row>
    <row r="101" spans="2:24" ht="54.95" hidden="1" customHeight="1">
      <c r="B101" s="73"/>
      <c r="C101" s="61"/>
      <c r="D101" s="61"/>
      <c r="E101" s="62"/>
      <c r="F101" s="41"/>
      <c r="G101" s="76"/>
      <c r="H101" s="64"/>
      <c r="I101" s="77"/>
      <c r="J101" s="78"/>
      <c r="K101" s="79"/>
      <c r="L101" s="98"/>
      <c r="M101" s="99"/>
      <c r="N101" s="100"/>
      <c r="O101" s="41"/>
      <c r="P101" s="83"/>
      <c r="Q101" s="64"/>
      <c r="R101" s="65"/>
      <c r="S101" s="66"/>
      <c r="T101" s="67"/>
      <c r="U101" s="98"/>
      <c r="V101" s="99"/>
      <c r="W101" s="100"/>
      <c r="X101" s="74"/>
    </row>
    <row r="102" spans="2:24" ht="54.95" hidden="1" customHeight="1">
      <c r="B102" s="73"/>
      <c r="C102" s="61"/>
      <c r="D102" s="61"/>
      <c r="E102" s="62"/>
      <c r="F102" s="41"/>
      <c r="G102" s="76"/>
      <c r="H102" s="64"/>
      <c r="I102" s="77"/>
      <c r="J102" s="78"/>
      <c r="K102" s="79"/>
      <c r="L102" s="98"/>
      <c r="M102" s="99"/>
      <c r="N102" s="100"/>
      <c r="O102" s="41"/>
      <c r="P102" s="83"/>
      <c r="Q102" s="64"/>
      <c r="R102" s="65"/>
      <c r="S102" s="66"/>
      <c r="T102" s="67"/>
      <c r="U102" s="98"/>
      <c r="V102" s="99"/>
      <c r="W102" s="100"/>
      <c r="X102" s="74"/>
    </row>
    <row r="103" spans="2:24" ht="54.95" hidden="1" customHeight="1">
      <c r="B103" s="73"/>
      <c r="C103" s="61"/>
      <c r="D103" s="61"/>
      <c r="E103" s="62"/>
      <c r="F103" s="41"/>
      <c r="G103" s="76"/>
      <c r="H103" s="64"/>
      <c r="I103" s="77"/>
      <c r="J103" s="78"/>
      <c r="K103" s="79"/>
      <c r="L103" s="98"/>
      <c r="M103" s="99"/>
      <c r="N103" s="100"/>
      <c r="O103" s="41"/>
      <c r="P103" s="83"/>
      <c r="Q103" s="64"/>
      <c r="R103" s="65"/>
      <c r="S103" s="66"/>
      <c r="T103" s="67"/>
      <c r="U103" s="98"/>
      <c r="V103" s="99"/>
      <c r="W103" s="100"/>
      <c r="X103" s="74"/>
    </row>
    <row r="104" spans="2:24" ht="54.95" hidden="1" customHeight="1">
      <c r="B104" s="73"/>
      <c r="C104" s="61"/>
      <c r="D104" s="61"/>
      <c r="E104" s="62"/>
      <c r="F104" s="41"/>
      <c r="G104" s="76"/>
      <c r="H104" s="64"/>
      <c r="I104" s="77"/>
      <c r="J104" s="78"/>
      <c r="K104" s="79"/>
      <c r="L104" s="98"/>
      <c r="M104" s="99"/>
      <c r="N104" s="100"/>
      <c r="O104" s="41"/>
      <c r="P104" s="83"/>
      <c r="Q104" s="64"/>
      <c r="R104" s="65"/>
      <c r="S104" s="66"/>
      <c r="T104" s="67"/>
      <c r="U104" s="98"/>
      <c r="V104" s="99"/>
      <c r="W104" s="100"/>
      <c r="X104" s="74"/>
    </row>
    <row r="105" spans="2:24" ht="54.95" hidden="1" customHeight="1">
      <c r="B105" s="73"/>
      <c r="C105" s="61"/>
      <c r="D105" s="61"/>
      <c r="E105" s="62"/>
      <c r="F105" s="41"/>
      <c r="G105" s="76"/>
      <c r="H105" s="64"/>
      <c r="I105" s="77"/>
      <c r="J105" s="78"/>
      <c r="K105" s="79"/>
      <c r="L105" s="98"/>
      <c r="M105" s="99"/>
      <c r="N105" s="100"/>
      <c r="O105" s="41"/>
      <c r="P105" s="83"/>
      <c r="Q105" s="64"/>
      <c r="R105" s="65"/>
      <c r="S105" s="66"/>
      <c r="T105" s="67"/>
      <c r="U105" s="98"/>
      <c r="V105" s="99"/>
      <c r="W105" s="100"/>
      <c r="X105" s="74"/>
    </row>
    <row r="106" spans="2:24" ht="54.95" hidden="1" customHeight="1">
      <c r="B106" s="73"/>
      <c r="C106" s="61"/>
      <c r="D106" s="61"/>
      <c r="E106" s="62"/>
      <c r="F106" s="41"/>
      <c r="G106" s="76"/>
      <c r="H106" s="64"/>
      <c r="I106" s="77"/>
      <c r="J106" s="78"/>
      <c r="K106" s="79"/>
      <c r="L106" s="98"/>
      <c r="M106" s="99"/>
      <c r="N106" s="100"/>
      <c r="O106" s="41"/>
      <c r="P106" s="83"/>
      <c r="Q106" s="64"/>
      <c r="R106" s="65"/>
      <c r="S106" s="66"/>
      <c r="T106" s="67"/>
      <c r="U106" s="98"/>
      <c r="V106" s="99"/>
      <c r="W106" s="100"/>
      <c r="X106" s="74"/>
    </row>
    <row r="107" spans="2:24" ht="54.95" hidden="1" customHeight="1">
      <c r="B107" s="73"/>
      <c r="C107" s="61"/>
      <c r="D107" s="61"/>
      <c r="E107" s="62"/>
      <c r="F107" s="41"/>
      <c r="G107" s="76"/>
      <c r="H107" s="64"/>
      <c r="I107" s="77"/>
      <c r="J107" s="78"/>
      <c r="K107" s="79"/>
      <c r="L107" s="98"/>
      <c r="M107" s="99"/>
      <c r="N107" s="100"/>
      <c r="O107" s="41"/>
      <c r="P107" s="83"/>
      <c r="Q107" s="64"/>
      <c r="R107" s="65"/>
      <c r="S107" s="66"/>
      <c r="T107" s="67"/>
      <c r="U107" s="98"/>
      <c r="V107" s="99"/>
      <c r="W107" s="100"/>
      <c r="X107" s="74"/>
    </row>
    <row r="108" spans="2:24" ht="54.95" hidden="1" customHeight="1">
      <c r="B108" s="73"/>
      <c r="C108" s="61"/>
      <c r="D108" s="61"/>
      <c r="E108" s="62"/>
      <c r="F108" s="41"/>
      <c r="G108" s="76"/>
      <c r="H108" s="64"/>
      <c r="I108" s="77"/>
      <c r="J108" s="78"/>
      <c r="K108" s="79"/>
      <c r="L108" s="98"/>
      <c r="M108" s="99"/>
      <c r="N108" s="100"/>
      <c r="O108" s="41"/>
      <c r="P108" s="83"/>
      <c r="Q108" s="64"/>
      <c r="R108" s="65"/>
      <c r="S108" s="66"/>
      <c r="T108" s="67"/>
      <c r="U108" s="98"/>
      <c r="V108" s="99"/>
      <c r="W108" s="100"/>
      <c r="X108" s="74"/>
    </row>
    <row r="109" spans="2:24" ht="54.95" hidden="1" customHeight="1">
      <c r="B109" s="73"/>
      <c r="C109" s="61"/>
      <c r="D109" s="61"/>
      <c r="E109" s="62"/>
      <c r="F109" s="41"/>
      <c r="G109" s="76"/>
      <c r="H109" s="64"/>
      <c r="I109" s="77"/>
      <c r="J109" s="78"/>
      <c r="K109" s="79"/>
      <c r="L109" s="98"/>
      <c r="M109" s="99"/>
      <c r="N109" s="100"/>
      <c r="O109" s="41"/>
      <c r="P109" s="83"/>
      <c r="Q109" s="64"/>
      <c r="R109" s="65"/>
      <c r="S109" s="66"/>
      <c r="T109" s="67"/>
      <c r="U109" s="98"/>
      <c r="V109" s="99"/>
      <c r="W109" s="100"/>
      <c r="X109" s="74"/>
    </row>
    <row r="110" spans="2:24" ht="54.95" hidden="1" customHeight="1">
      <c r="B110" s="73"/>
      <c r="C110" s="61"/>
      <c r="D110" s="61"/>
      <c r="E110" s="62"/>
      <c r="F110" s="41"/>
      <c r="G110" s="76"/>
      <c r="H110" s="64"/>
      <c r="I110" s="77"/>
      <c r="J110" s="78"/>
      <c r="K110" s="79"/>
      <c r="L110" s="98"/>
      <c r="M110" s="99"/>
      <c r="N110" s="100"/>
      <c r="O110" s="41"/>
      <c r="P110" s="83"/>
      <c r="Q110" s="64"/>
      <c r="R110" s="65"/>
      <c r="S110" s="66"/>
      <c r="T110" s="67"/>
      <c r="U110" s="98"/>
      <c r="V110" s="99"/>
      <c r="W110" s="100"/>
      <c r="X110" s="74"/>
    </row>
    <row r="111" spans="2:24" ht="54.95" hidden="1" customHeight="1">
      <c r="B111" s="73"/>
      <c r="C111" s="61"/>
      <c r="D111" s="61"/>
      <c r="E111" s="62"/>
      <c r="F111" s="41"/>
      <c r="G111" s="76"/>
      <c r="H111" s="64"/>
      <c r="I111" s="77"/>
      <c r="J111" s="78"/>
      <c r="K111" s="79"/>
      <c r="L111" s="98"/>
      <c r="M111" s="99"/>
      <c r="N111" s="100"/>
      <c r="O111" s="41"/>
      <c r="P111" s="83"/>
      <c r="Q111" s="64"/>
      <c r="R111" s="65"/>
      <c r="S111" s="66"/>
      <c r="T111" s="67"/>
      <c r="U111" s="98"/>
      <c r="V111" s="99"/>
      <c r="W111" s="100"/>
      <c r="X111" s="74"/>
    </row>
    <row r="112" spans="2:24" ht="54.95" hidden="1" customHeight="1">
      <c r="B112" s="73"/>
      <c r="C112" s="61"/>
      <c r="D112" s="61"/>
      <c r="E112" s="62"/>
      <c r="F112" s="41"/>
      <c r="G112" s="76"/>
      <c r="H112" s="64"/>
      <c r="I112" s="77"/>
      <c r="J112" s="78"/>
      <c r="K112" s="79"/>
      <c r="L112" s="98"/>
      <c r="M112" s="99"/>
      <c r="N112" s="100"/>
      <c r="O112" s="41"/>
      <c r="P112" s="83"/>
      <c r="Q112" s="64"/>
      <c r="R112" s="65"/>
      <c r="S112" s="66"/>
      <c r="T112" s="67"/>
      <c r="U112" s="98"/>
      <c r="V112" s="99"/>
      <c r="W112" s="100"/>
      <c r="X112" s="74"/>
    </row>
    <row r="113" spans="1:25" ht="54.95" hidden="1" customHeight="1">
      <c r="B113" s="73"/>
      <c r="C113" s="61"/>
      <c r="D113" s="61"/>
      <c r="E113" s="62"/>
      <c r="F113" s="41"/>
      <c r="G113" s="76"/>
      <c r="H113" s="64"/>
      <c r="I113" s="77"/>
      <c r="J113" s="78"/>
      <c r="K113" s="79"/>
      <c r="L113" s="98"/>
      <c r="M113" s="99"/>
      <c r="N113" s="100"/>
      <c r="O113" s="41"/>
      <c r="P113" s="83"/>
      <c r="Q113" s="64"/>
      <c r="R113" s="65"/>
      <c r="S113" s="66"/>
      <c r="T113" s="67"/>
      <c r="U113" s="98"/>
      <c r="V113" s="99"/>
      <c r="W113" s="100"/>
      <c r="X113" s="74"/>
    </row>
    <row r="114" spans="1:25" ht="54.95" hidden="1" customHeight="1">
      <c r="B114" s="73"/>
      <c r="C114" s="61"/>
      <c r="D114" s="61"/>
      <c r="E114" s="62"/>
      <c r="F114" s="41"/>
      <c r="G114" s="76"/>
      <c r="H114" s="64"/>
      <c r="I114" s="77"/>
      <c r="J114" s="78"/>
      <c r="K114" s="79"/>
      <c r="L114" s="98"/>
      <c r="M114" s="99"/>
      <c r="N114" s="100"/>
      <c r="O114" s="41"/>
      <c r="P114" s="83"/>
      <c r="Q114" s="64"/>
      <c r="R114" s="65"/>
      <c r="S114" s="66"/>
      <c r="T114" s="67"/>
      <c r="U114" s="98"/>
      <c r="V114" s="99"/>
      <c r="W114" s="100"/>
      <c r="X114" s="74"/>
    </row>
    <row r="115" spans="1:25" ht="54.95" hidden="1" customHeight="1">
      <c r="B115" s="73"/>
      <c r="C115" s="61"/>
      <c r="D115" s="61"/>
      <c r="E115" s="62"/>
      <c r="F115" s="41"/>
      <c r="G115" s="76"/>
      <c r="H115" s="64"/>
      <c r="I115" s="77"/>
      <c r="J115" s="78"/>
      <c r="K115" s="79"/>
      <c r="L115" s="98"/>
      <c r="M115" s="99"/>
      <c r="N115" s="100"/>
      <c r="O115" s="41"/>
      <c r="P115" s="83"/>
      <c r="Q115" s="64"/>
      <c r="R115" s="65"/>
      <c r="S115" s="66"/>
      <c r="T115" s="67"/>
      <c r="U115" s="98"/>
      <c r="V115" s="99"/>
      <c r="W115" s="100"/>
      <c r="X115" s="74"/>
    </row>
    <row r="116" spans="1:25" ht="54.95" hidden="1" customHeight="1">
      <c r="B116" s="73"/>
      <c r="C116" s="61"/>
      <c r="D116" s="61"/>
      <c r="E116" s="62"/>
      <c r="F116" s="41"/>
      <c r="G116" s="76"/>
      <c r="H116" s="64"/>
      <c r="I116" s="77"/>
      <c r="J116" s="78"/>
      <c r="K116" s="79"/>
      <c r="L116" s="98"/>
      <c r="M116" s="99"/>
      <c r="N116" s="100"/>
      <c r="O116" s="41"/>
      <c r="P116" s="83"/>
      <c r="Q116" s="64"/>
      <c r="R116" s="65"/>
      <c r="S116" s="66"/>
      <c r="T116" s="67"/>
      <c r="U116" s="98"/>
      <c r="V116" s="99"/>
      <c r="W116" s="100"/>
      <c r="X116" s="74"/>
    </row>
    <row r="117" spans="1:25" ht="54.95" hidden="1" customHeight="1">
      <c r="B117" s="73"/>
      <c r="C117" s="61"/>
      <c r="D117" s="61"/>
      <c r="E117" s="62"/>
      <c r="F117" s="41"/>
      <c r="G117" s="76"/>
      <c r="H117" s="64"/>
      <c r="I117" s="77"/>
      <c r="J117" s="78"/>
      <c r="K117" s="79"/>
      <c r="L117" s="98"/>
      <c r="M117" s="99"/>
      <c r="N117" s="100"/>
      <c r="O117" s="41"/>
      <c r="P117" s="83"/>
      <c r="Q117" s="64"/>
      <c r="R117" s="65"/>
      <c r="S117" s="66"/>
      <c r="T117" s="67"/>
      <c r="U117" s="98"/>
      <c r="V117" s="99"/>
      <c r="W117" s="100"/>
      <c r="X117" s="74"/>
    </row>
    <row r="118" spans="1:25" ht="54.95" customHeight="1">
      <c r="B118" s="73"/>
      <c r="C118" s="84"/>
      <c r="D118" s="84"/>
      <c r="E118" s="85"/>
      <c r="G118" s="86"/>
      <c r="H118" s="87"/>
      <c r="I118" s="88"/>
      <c r="J118" s="89"/>
      <c r="K118" s="90"/>
      <c r="L118" s="91"/>
      <c r="M118" s="92"/>
      <c r="N118" s="93"/>
      <c r="P118" s="86"/>
      <c r="Q118" s="87"/>
      <c r="R118" s="88"/>
      <c r="S118" s="89"/>
      <c r="T118" s="90"/>
      <c r="U118" s="91"/>
      <c r="V118" s="92"/>
      <c r="W118" s="93"/>
      <c r="X118" s="74"/>
    </row>
    <row r="119" spans="1:25" ht="17.25" thickBot="1">
      <c r="B119" s="94"/>
      <c r="C119" s="95"/>
      <c r="D119" s="96"/>
      <c r="E119" s="96"/>
      <c r="F119" s="96"/>
      <c r="G119" s="95"/>
      <c r="H119" s="95"/>
      <c r="I119" s="95"/>
      <c r="J119" s="95"/>
      <c r="K119" s="95"/>
      <c r="L119" s="95"/>
      <c r="M119" s="95"/>
      <c r="N119" s="95"/>
      <c r="O119" s="96"/>
      <c r="P119" s="95"/>
      <c r="Q119" s="95"/>
      <c r="R119" s="95"/>
      <c r="S119" s="95"/>
      <c r="T119" s="95"/>
      <c r="U119" s="95"/>
      <c r="V119" s="95"/>
      <c r="W119" s="95"/>
      <c r="X119" s="97"/>
    </row>
    <row r="120" spans="1:25" ht="24.95" customHeight="1"/>
    <row r="121" spans="1:25" ht="24.95" customHeight="1" thickBot="1"/>
    <row r="122" spans="1:25" s="28" customFormat="1" ht="120" customHeight="1">
      <c r="A122" s="25"/>
      <c r="B122" s="26"/>
      <c r="C122" s="157" t="s">
        <v>129</v>
      </c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27"/>
      <c r="Y122" s="25"/>
    </row>
    <row r="123" spans="1:25" s="28" customFormat="1" ht="95.1" customHeight="1">
      <c r="A123" s="25"/>
      <c r="B123" s="29"/>
      <c r="C123" s="158" t="str">
        <f>+C3</f>
        <v>SKT BIZ특판 85-84호 ver.005</v>
      </c>
      <c r="D123" s="159"/>
      <c r="E123" s="160"/>
      <c r="F123" s="30"/>
      <c r="G123" s="161" t="s">
        <v>61</v>
      </c>
      <c r="H123" s="162"/>
      <c r="I123" s="162"/>
      <c r="J123" s="162"/>
      <c r="K123" s="162"/>
      <c r="L123" s="162"/>
      <c r="M123" s="162"/>
      <c r="N123" s="163"/>
      <c r="O123" s="25"/>
      <c r="P123" s="164" t="s">
        <v>62</v>
      </c>
      <c r="Q123" s="165"/>
      <c r="R123" s="162"/>
      <c r="S123" s="162"/>
      <c r="T123" s="162"/>
      <c r="U123" s="162"/>
      <c r="V123" s="162"/>
      <c r="W123" s="163"/>
      <c r="X123" s="31"/>
      <c r="Y123" s="25"/>
    </row>
    <row r="124" spans="1:25" s="28" customFormat="1" ht="90" customHeight="1">
      <c r="A124" s="25"/>
      <c r="B124" s="29"/>
      <c r="C124" s="166" t="s">
        <v>63</v>
      </c>
      <c r="D124" s="166" t="s">
        <v>64</v>
      </c>
      <c r="E124" s="166" t="s">
        <v>65</v>
      </c>
      <c r="F124" s="25"/>
      <c r="G124" s="169" t="str">
        <f>G64</f>
        <v>개통후 D+185일 이후           요금제 변경 가능</v>
      </c>
      <c r="H124" s="170"/>
      <c r="I124" s="171" t="s">
        <v>67</v>
      </c>
      <c r="J124" s="172"/>
      <c r="K124" s="172"/>
      <c r="L124" s="173" t="s">
        <v>68</v>
      </c>
      <c r="M124" s="173"/>
      <c r="N124" s="173"/>
      <c r="O124" s="25"/>
      <c r="P124" s="169" t="str">
        <f>P64</f>
        <v>2018년 12월 02일 이후           요금제 변경 가능</v>
      </c>
      <c r="Q124" s="170"/>
      <c r="R124" s="171" t="s">
        <v>67</v>
      </c>
      <c r="S124" s="172"/>
      <c r="T124" s="172"/>
      <c r="U124" s="173" t="s">
        <v>130</v>
      </c>
      <c r="V124" s="173"/>
      <c r="W124" s="173"/>
      <c r="X124" s="31"/>
      <c r="Y124" s="25"/>
    </row>
    <row r="125" spans="1:25" s="28" customFormat="1" ht="54.95" customHeight="1">
      <c r="A125" s="25"/>
      <c r="B125" s="29"/>
      <c r="C125" s="167"/>
      <c r="D125" s="167"/>
      <c r="E125" s="167"/>
      <c r="F125" s="25"/>
      <c r="G125" s="174" t="s">
        <v>71</v>
      </c>
      <c r="H125" s="155" t="s">
        <v>72</v>
      </c>
      <c r="I125" s="172"/>
      <c r="J125" s="172"/>
      <c r="K125" s="172"/>
      <c r="L125" s="173"/>
      <c r="M125" s="173"/>
      <c r="N125" s="173"/>
      <c r="O125" s="25"/>
      <c r="P125" s="176" t="s">
        <v>128</v>
      </c>
      <c r="Q125" s="155" t="s">
        <v>72</v>
      </c>
      <c r="R125" s="172"/>
      <c r="S125" s="172"/>
      <c r="T125" s="172"/>
      <c r="U125" s="173"/>
      <c r="V125" s="173"/>
      <c r="W125" s="173"/>
      <c r="X125" s="31"/>
      <c r="Y125" s="25"/>
    </row>
    <row r="126" spans="1:25" s="28" customFormat="1" ht="54.95" customHeight="1">
      <c r="A126" s="25"/>
      <c r="B126" s="29"/>
      <c r="C126" s="168"/>
      <c r="D126" s="168"/>
      <c r="E126" s="168"/>
      <c r="F126" s="25"/>
      <c r="G126" s="175"/>
      <c r="H126" s="156"/>
      <c r="I126" s="39" t="s">
        <v>74</v>
      </c>
      <c r="J126" s="40" t="s">
        <v>75</v>
      </c>
      <c r="K126" s="35" t="s">
        <v>76</v>
      </c>
      <c r="L126" s="39" t="s">
        <v>74</v>
      </c>
      <c r="M126" s="40" t="s">
        <v>75</v>
      </c>
      <c r="N126" s="35" t="s">
        <v>76</v>
      </c>
      <c r="O126" s="25"/>
      <c r="P126" s="177"/>
      <c r="Q126" s="156"/>
      <c r="R126" s="39" t="s">
        <v>74</v>
      </c>
      <c r="S126" s="40" t="s">
        <v>75</v>
      </c>
      <c r="T126" s="35" t="s">
        <v>76</v>
      </c>
      <c r="U126" s="39" t="s">
        <v>74</v>
      </c>
      <c r="V126" s="40" t="s">
        <v>75</v>
      </c>
      <c r="W126" s="35" t="s">
        <v>76</v>
      </c>
      <c r="X126" s="31"/>
      <c r="Y126" s="25"/>
    </row>
    <row r="127" spans="1:25" ht="54.95" customHeight="1">
      <c r="A127" s="41"/>
      <c r="B127" s="42"/>
      <c r="C127" s="43" t="str">
        <f t="shared" ref="C127:E139" si="26">+C7</f>
        <v>SM-G960N_64G</v>
      </c>
      <c r="D127" s="43" t="str">
        <f t="shared" si="26"/>
        <v>갤럭시 S9_64G</v>
      </c>
      <c r="E127" s="44">
        <f t="shared" si="26"/>
        <v>957000</v>
      </c>
      <c r="F127" s="41"/>
      <c r="G127" s="101">
        <v>317000</v>
      </c>
      <c r="H127" s="102">
        <f t="shared" ref="H127:H152" si="27">E127-G127</f>
        <v>640000</v>
      </c>
      <c r="I127" s="47">
        <v>190000</v>
      </c>
      <c r="J127" s="48">
        <v>300000</v>
      </c>
      <c r="K127" s="49">
        <v>170000</v>
      </c>
      <c r="L127" s="50">
        <f t="shared" ref="L127:L151" si="28">H127-I127</f>
        <v>450000</v>
      </c>
      <c r="M127" s="51">
        <f t="shared" ref="M127:M151" si="29">H127-J127</f>
        <v>340000</v>
      </c>
      <c r="N127" s="52">
        <f t="shared" ref="N127:N151" si="30">H127-K127</f>
        <v>470000</v>
      </c>
      <c r="O127" s="41"/>
      <c r="P127" s="103">
        <f t="shared" ref="P127:P152" si="31">14025*24</f>
        <v>336600</v>
      </c>
      <c r="Q127" s="102">
        <f t="shared" ref="Q127:Q139" si="32">E127</f>
        <v>957000</v>
      </c>
      <c r="R127" s="47">
        <v>190000</v>
      </c>
      <c r="S127" s="48">
        <v>300000</v>
      </c>
      <c r="T127" s="49">
        <v>190000</v>
      </c>
      <c r="U127" s="50">
        <f t="shared" ref="U127:U139" si="33">E127-R127</f>
        <v>767000</v>
      </c>
      <c r="V127" s="51">
        <f t="shared" ref="V127:V139" si="34">E127-S127</f>
        <v>657000</v>
      </c>
      <c r="W127" s="52">
        <f t="shared" ref="W127:W139" si="35">E127-T127</f>
        <v>767000</v>
      </c>
      <c r="X127" s="60"/>
      <c r="Y127" s="41"/>
    </row>
    <row r="128" spans="1:25" ht="54.95" customHeight="1">
      <c r="A128" s="41"/>
      <c r="B128" s="42"/>
      <c r="C128" s="61" t="str">
        <f t="shared" si="26"/>
        <v>SM-G965N_64G</v>
      </c>
      <c r="D128" s="61" t="str">
        <f t="shared" si="26"/>
        <v>갤럭시 S9+_64G</v>
      </c>
      <c r="E128" s="62">
        <f t="shared" si="26"/>
        <v>1056000</v>
      </c>
      <c r="F128" s="41"/>
      <c r="G128" s="63">
        <v>120000</v>
      </c>
      <c r="H128" s="64">
        <f t="shared" si="27"/>
        <v>936000</v>
      </c>
      <c r="I128" s="65">
        <v>190000</v>
      </c>
      <c r="J128" s="66">
        <v>300000</v>
      </c>
      <c r="K128" s="67">
        <v>170000</v>
      </c>
      <c r="L128" s="68">
        <f t="shared" si="28"/>
        <v>746000</v>
      </c>
      <c r="M128" s="69">
        <f t="shared" si="29"/>
        <v>636000</v>
      </c>
      <c r="N128" s="70">
        <f t="shared" si="30"/>
        <v>766000</v>
      </c>
      <c r="O128" s="41"/>
      <c r="P128" s="71">
        <f t="shared" si="31"/>
        <v>336600</v>
      </c>
      <c r="Q128" s="64">
        <f t="shared" si="32"/>
        <v>1056000</v>
      </c>
      <c r="R128" s="65">
        <v>190000</v>
      </c>
      <c r="S128" s="66">
        <v>300000</v>
      </c>
      <c r="T128" s="67">
        <v>190000</v>
      </c>
      <c r="U128" s="68">
        <f t="shared" si="33"/>
        <v>866000</v>
      </c>
      <c r="V128" s="69">
        <f t="shared" si="34"/>
        <v>756000</v>
      </c>
      <c r="W128" s="70">
        <f t="shared" si="35"/>
        <v>866000</v>
      </c>
      <c r="X128" s="60"/>
      <c r="Y128" s="41"/>
    </row>
    <row r="129" spans="1:25" ht="54.95" customHeight="1">
      <c r="A129" s="41"/>
      <c r="B129" s="42"/>
      <c r="C129" s="61" t="str">
        <f t="shared" si="26"/>
        <v>SM-G965N_256G</v>
      </c>
      <c r="D129" s="61" t="str">
        <f t="shared" si="26"/>
        <v>갤럭시 S9+_256G</v>
      </c>
      <c r="E129" s="62">
        <f t="shared" si="26"/>
        <v>1078000</v>
      </c>
      <c r="F129" s="41"/>
      <c r="G129" s="63">
        <v>120000</v>
      </c>
      <c r="H129" s="64">
        <f t="shared" si="27"/>
        <v>958000</v>
      </c>
      <c r="I129" s="65">
        <v>190000</v>
      </c>
      <c r="J129" s="66">
        <v>300000</v>
      </c>
      <c r="K129" s="67">
        <v>170000</v>
      </c>
      <c r="L129" s="68">
        <f t="shared" si="28"/>
        <v>768000</v>
      </c>
      <c r="M129" s="69">
        <f t="shared" si="29"/>
        <v>658000</v>
      </c>
      <c r="N129" s="70">
        <f t="shared" si="30"/>
        <v>788000</v>
      </c>
      <c r="O129" s="41"/>
      <c r="P129" s="71">
        <f t="shared" si="31"/>
        <v>336600</v>
      </c>
      <c r="Q129" s="64">
        <f t="shared" si="32"/>
        <v>1078000</v>
      </c>
      <c r="R129" s="65">
        <v>190000</v>
      </c>
      <c r="S129" s="66">
        <v>300000</v>
      </c>
      <c r="T129" s="67">
        <v>190000</v>
      </c>
      <c r="U129" s="68">
        <f t="shared" si="33"/>
        <v>888000</v>
      </c>
      <c r="V129" s="69">
        <f t="shared" si="34"/>
        <v>778000</v>
      </c>
      <c r="W129" s="70">
        <f t="shared" si="35"/>
        <v>888000</v>
      </c>
      <c r="X129" s="60"/>
      <c r="Y129" s="41"/>
    </row>
    <row r="130" spans="1:25" ht="54.95" customHeight="1">
      <c r="A130" s="41"/>
      <c r="B130" s="42"/>
      <c r="C130" s="61" t="str">
        <f t="shared" si="26"/>
        <v>SM-N950N_64G</v>
      </c>
      <c r="D130" s="61" t="str">
        <f t="shared" si="26"/>
        <v>갤럭시 노트 8_64G</v>
      </c>
      <c r="E130" s="62">
        <f t="shared" si="26"/>
        <v>998800</v>
      </c>
      <c r="F130" s="41"/>
      <c r="G130" s="63">
        <v>120000</v>
      </c>
      <c r="H130" s="64">
        <f t="shared" si="27"/>
        <v>878800</v>
      </c>
      <c r="I130" s="65">
        <v>160000</v>
      </c>
      <c r="J130" s="66">
        <v>290000</v>
      </c>
      <c r="K130" s="67">
        <v>90000</v>
      </c>
      <c r="L130" s="68">
        <f t="shared" si="28"/>
        <v>718800</v>
      </c>
      <c r="M130" s="69">
        <f t="shared" si="29"/>
        <v>588800</v>
      </c>
      <c r="N130" s="70">
        <f t="shared" si="30"/>
        <v>788800</v>
      </c>
      <c r="O130" s="41"/>
      <c r="P130" s="71">
        <f t="shared" si="31"/>
        <v>336600</v>
      </c>
      <c r="Q130" s="64">
        <f t="shared" si="32"/>
        <v>998800</v>
      </c>
      <c r="R130" s="65">
        <v>160000</v>
      </c>
      <c r="S130" s="66">
        <v>290000</v>
      </c>
      <c r="T130" s="67">
        <v>120000</v>
      </c>
      <c r="U130" s="68">
        <f t="shared" si="33"/>
        <v>838800</v>
      </c>
      <c r="V130" s="69">
        <f t="shared" si="34"/>
        <v>708800</v>
      </c>
      <c r="W130" s="70">
        <f t="shared" si="35"/>
        <v>878800</v>
      </c>
      <c r="X130" s="60"/>
      <c r="Y130" s="41"/>
    </row>
    <row r="131" spans="1:25" ht="54.95" customHeight="1">
      <c r="A131" s="41"/>
      <c r="B131" s="42"/>
      <c r="C131" s="61" t="str">
        <f t="shared" si="26"/>
        <v>SM-N950N_256G</v>
      </c>
      <c r="D131" s="61" t="str">
        <f t="shared" si="26"/>
        <v>갤럭시 노트 8_256G</v>
      </c>
      <c r="E131" s="62">
        <f t="shared" si="26"/>
        <v>1094500</v>
      </c>
      <c r="F131" s="41"/>
      <c r="G131" s="63">
        <v>120000</v>
      </c>
      <c r="H131" s="64">
        <f t="shared" si="27"/>
        <v>974500</v>
      </c>
      <c r="I131" s="65">
        <v>160000</v>
      </c>
      <c r="J131" s="66">
        <v>290000</v>
      </c>
      <c r="K131" s="67">
        <v>90000</v>
      </c>
      <c r="L131" s="68">
        <f t="shared" si="28"/>
        <v>814500</v>
      </c>
      <c r="M131" s="69">
        <f t="shared" si="29"/>
        <v>684500</v>
      </c>
      <c r="N131" s="70">
        <f t="shared" si="30"/>
        <v>884500</v>
      </c>
      <c r="O131" s="41"/>
      <c r="P131" s="71">
        <f t="shared" si="31"/>
        <v>336600</v>
      </c>
      <c r="Q131" s="64">
        <f t="shared" si="32"/>
        <v>1094500</v>
      </c>
      <c r="R131" s="65">
        <v>160000</v>
      </c>
      <c r="S131" s="66">
        <v>290000</v>
      </c>
      <c r="T131" s="67">
        <v>120000</v>
      </c>
      <c r="U131" s="68">
        <f t="shared" si="33"/>
        <v>934500</v>
      </c>
      <c r="V131" s="69">
        <f t="shared" si="34"/>
        <v>804500</v>
      </c>
      <c r="W131" s="70">
        <f t="shared" si="35"/>
        <v>974500</v>
      </c>
      <c r="X131" s="60"/>
      <c r="Y131" s="41"/>
    </row>
    <row r="132" spans="1:25" ht="54.95" customHeight="1">
      <c r="A132" s="41"/>
      <c r="B132" s="42"/>
      <c r="C132" s="61" t="str">
        <f t="shared" si="26"/>
        <v>IPHONE_X_64GB</v>
      </c>
      <c r="D132" s="61" t="str">
        <f t="shared" si="26"/>
        <v>아이폰 X_64G</v>
      </c>
      <c r="E132" s="62">
        <f t="shared" si="26"/>
        <v>1360700</v>
      </c>
      <c r="F132" s="41"/>
      <c r="G132" s="63">
        <v>61000</v>
      </c>
      <c r="H132" s="64">
        <f t="shared" si="27"/>
        <v>1299700</v>
      </c>
      <c r="I132" s="65">
        <v>190000</v>
      </c>
      <c r="J132" s="66">
        <v>290000</v>
      </c>
      <c r="K132" s="67">
        <v>130000</v>
      </c>
      <c r="L132" s="68">
        <f t="shared" si="28"/>
        <v>1109700</v>
      </c>
      <c r="M132" s="69">
        <f t="shared" si="29"/>
        <v>1009700</v>
      </c>
      <c r="N132" s="70">
        <f t="shared" si="30"/>
        <v>1169700</v>
      </c>
      <c r="O132" s="41"/>
      <c r="P132" s="71">
        <f t="shared" si="31"/>
        <v>336600</v>
      </c>
      <c r="Q132" s="64">
        <f t="shared" si="32"/>
        <v>1360700</v>
      </c>
      <c r="R132" s="65">
        <v>190000</v>
      </c>
      <c r="S132" s="66">
        <v>290000</v>
      </c>
      <c r="T132" s="67">
        <v>130000</v>
      </c>
      <c r="U132" s="68">
        <f t="shared" si="33"/>
        <v>1170700</v>
      </c>
      <c r="V132" s="69">
        <f t="shared" si="34"/>
        <v>1070700</v>
      </c>
      <c r="W132" s="70">
        <f t="shared" si="35"/>
        <v>1230700</v>
      </c>
      <c r="X132" s="60"/>
      <c r="Y132" s="41"/>
    </row>
    <row r="133" spans="1:25" ht="54.95" customHeight="1">
      <c r="A133" s="41"/>
      <c r="B133" s="42"/>
      <c r="C133" s="61" t="str">
        <f t="shared" si="26"/>
        <v>IPHONE_X_256GB</v>
      </c>
      <c r="D133" s="61" t="str">
        <f t="shared" si="26"/>
        <v>아이폰 X_256G</v>
      </c>
      <c r="E133" s="62">
        <f t="shared" si="26"/>
        <v>1557600</v>
      </c>
      <c r="F133" s="41"/>
      <c r="G133" s="63">
        <v>61000</v>
      </c>
      <c r="H133" s="64">
        <f t="shared" si="27"/>
        <v>1496600</v>
      </c>
      <c r="I133" s="65">
        <v>190000</v>
      </c>
      <c r="J133" s="66">
        <v>290000</v>
      </c>
      <c r="K133" s="67">
        <v>130000</v>
      </c>
      <c r="L133" s="68">
        <f t="shared" si="28"/>
        <v>1306600</v>
      </c>
      <c r="M133" s="69">
        <f t="shared" si="29"/>
        <v>1206600</v>
      </c>
      <c r="N133" s="70">
        <f t="shared" si="30"/>
        <v>1366600</v>
      </c>
      <c r="O133" s="41"/>
      <c r="P133" s="71">
        <f t="shared" si="31"/>
        <v>336600</v>
      </c>
      <c r="Q133" s="64">
        <f t="shared" si="32"/>
        <v>1557600</v>
      </c>
      <c r="R133" s="65">
        <v>190000</v>
      </c>
      <c r="S133" s="66">
        <v>290000</v>
      </c>
      <c r="T133" s="67">
        <v>130000</v>
      </c>
      <c r="U133" s="68">
        <f t="shared" si="33"/>
        <v>1367600</v>
      </c>
      <c r="V133" s="69">
        <f t="shared" si="34"/>
        <v>1267600</v>
      </c>
      <c r="W133" s="70">
        <f t="shared" si="35"/>
        <v>1427600</v>
      </c>
      <c r="X133" s="60"/>
      <c r="Y133" s="41"/>
    </row>
    <row r="134" spans="1:25" ht="54.95" customHeight="1">
      <c r="A134" s="41"/>
      <c r="B134" s="42"/>
      <c r="C134" s="61" t="str">
        <f t="shared" si="26"/>
        <v>IPHONE8_64GB</v>
      </c>
      <c r="D134" s="61" t="str">
        <f t="shared" si="26"/>
        <v>아이폰 8_64G</v>
      </c>
      <c r="E134" s="62">
        <f t="shared" si="26"/>
        <v>946000</v>
      </c>
      <c r="F134" s="41"/>
      <c r="G134" s="63">
        <v>61000</v>
      </c>
      <c r="H134" s="64">
        <f t="shared" si="27"/>
        <v>885000</v>
      </c>
      <c r="I134" s="65">
        <v>140000</v>
      </c>
      <c r="J134" s="66">
        <v>320000</v>
      </c>
      <c r="K134" s="67">
        <v>150000</v>
      </c>
      <c r="L134" s="68">
        <f t="shared" si="28"/>
        <v>745000</v>
      </c>
      <c r="M134" s="69">
        <f t="shared" si="29"/>
        <v>565000</v>
      </c>
      <c r="N134" s="70">
        <f t="shared" si="30"/>
        <v>735000</v>
      </c>
      <c r="O134" s="41"/>
      <c r="P134" s="71">
        <f t="shared" si="31"/>
        <v>336600</v>
      </c>
      <c r="Q134" s="64">
        <f t="shared" si="32"/>
        <v>946000</v>
      </c>
      <c r="R134" s="65">
        <v>140000</v>
      </c>
      <c r="S134" s="66">
        <v>320000</v>
      </c>
      <c r="T134" s="67">
        <v>150000</v>
      </c>
      <c r="U134" s="68">
        <f t="shared" si="33"/>
        <v>806000</v>
      </c>
      <c r="V134" s="69">
        <f t="shared" si="34"/>
        <v>626000</v>
      </c>
      <c r="W134" s="70">
        <f t="shared" si="35"/>
        <v>796000</v>
      </c>
      <c r="X134" s="60"/>
      <c r="Y134" s="41"/>
    </row>
    <row r="135" spans="1:25" ht="54.95" customHeight="1">
      <c r="A135" s="41"/>
      <c r="B135" s="42"/>
      <c r="C135" s="61" t="str">
        <f t="shared" si="26"/>
        <v>IPHONE8_256GB</v>
      </c>
      <c r="D135" s="61" t="str">
        <f t="shared" si="26"/>
        <v>아이폰 8_256G</v>
      </c>
      <c r="E135" s="62">
        <f t="shared" si="26"/>
        <v>1142900</v>
      </c>
      <c r="F135" s="41"/>
      <c r="G135" s="63">
        <v>61000</v>
      </c>
      <c r="H135" s="64">
        <f t="shared" si="27"/>
        <v>1081900</v>
      </c>
      <c r="I135" s="65">
        <v>220000</v>
      </c>
      <c r="J135" s="66">
        <v>400000</v>
      </c>
      <c r="K135" s="67">
        <v>230000</v>
      </c>
      <c r="L135" s="68">
        <f t="shared" si="28"/>
        <v>861900</v>
      </c>
      <c r="M135" s="69">
        <f t="shared" si="29"/>
        <v>681900</v>
      </c>
      <c r="N135" s="70">
        <f t="shared" si="30"/>
        <v>851900</v>
      </c>
      <c r="O135" s="41"/>
      <c r="P135" s="71">
        <f t="shared" si="31"/>
        <v>336600</v>
      </c>
      <c r="Q135" s="64">
        <f t="shared" si="32"/>
        <v>1142900</v>
      </c>
      <c r="R135" s="65">
        <v>220000</v>
      </c>
      <c r="S135" s="66">
        <v>400000</v>
      </c>
      <c r="T135" s="67">
        <v>230000</v>
      </c>
      <c r="U135" s="68">
        <f t="shared" si="33"/>
        <v>922900</v>
      </c>
      <c r="V135" s="69">
        <f t="shared" si="34"/>
        <v>742900</v>
      </c>
      <c r="W135" s="70">
        <f t="shared" si="35"/>
        <v>912900</v>
      </c>
      <c r="X135" s="60"/>
      <c r="Y135" s="41"/>
    </row>
    <row r="136" spans="1:25" ht="54.95" customHeight="1">
      <c r="A136" s="41"/>
      <c r="B136" s="42"/>
      <c r="C136" s="61" t="str">
        <f t="shared" si="26"/>
        <v>IPHONE8+_64GB</v>
      </c>
      <c r="D136" s="61" t="str">
        <f t="shared" si="26"/>
        <v>아이폰 8+_64G</v>
      </c>
      <c r="E136" s="62">
        <f t="shared" si="26"/>
        <v>1076900</v>
      </c>
      <c r="F136" s="41"/>
      <c r="G136" s="63">
        <v>61000</v>
      </c>
      <c r="H136" s="64">
        <f t="shared" si="27"/>
        <v>1015900</v>
      </c>
      <c r="I136" s="65">
        <v>140000</v>
      </c>
      <c r="J136" s="66">
        <v>320000</v>
      </c>
      <c r="K136" s="67">
        <v>150000</v>
      </c>
      <c r="L136" s="68">
        <f t="shared" si="28"/>
        <v>875900</v>
      </c>
      <c r="M136" s="69">
        <f t="shared" si="29"/>
        <v>695900</v>
      </c>
      <c r="N136" s="70">
        <f t="shared" si="30"/>
        <v>865900</v>
      </c>
      <c r="O136" s="41"/>
      <c r="P136" s="71">
        <f t="shared" si="31"/>
        <v>336600</v>
      </c>
      <c r="Q136" s="64">
        <f t="shared" si="32"/>
        <v>1076900</v>
      </c>
      <c r="R136" s="65">
        <v>140000</v>
      </c>
      <c r="S136" s="66">
        <v>320000</v>
      </c>
      <c r="T136" s="67">
        <v>150000</v>
      </c>
      <c r="U136" s="68">
        <f t="shared" si="33"/>
        <v>936900</v>
      </c>
      <c r="V136" s="69">
        <f t="shared" si="34"/>
        <v>756900</v>
      </c>
      <c r="W136" s="70">
        <f t="shared" si="35"/>
        <v>926900</v>
      </c>
      <c r="X136" s="60"/>
      <c r="Y136" s="41"/>
    </row>
    <row r="137" spans="1:25" ht="54.95" customHeight="1">
      <c r="A137" s="41"/>
      <c r="B137" s="42"/>
      <c r="C137" s="61" t="str">
        <f t="shared" si="26"/>
        <v>LM-V350N_64G</v>
      </c>
      <c r="D137" s="61" t="str">
        <f t="shared" si="26"/>
        <v>LG_ V35_64G</v>
      </c>
      <c r="E137" s="62">
        <f t="shared" si="26"/>
        <v>1048300</v>
      </c>
      <c r="F137" s="41"/>
      <c r="G137" s="63">
        <v>120000</v>
      </c>
      <c r="H137" s="64">
        <f t="shared" si="27"/>
        <v>928300</v>
      </c>
      <c r="I137" s="65">
        <v>160000</v>
      </c>
      <c r="J137" s="66">
        <v>290000</v>
      </c>
      <c r="K137" s="67">
        <v>150000</v>
      </c>
      <c r="L137" s="68">
        <f t="shared" si="28"/>
        <v>768300</v>
      </c>
      <c r="M137" s="69">
        <f t="shared" si="29"/>
        <v>638300</v>
      </c>
      <c r="N137" s="70">
        <f t="shared" si="30"/>
        <v>778300</v>
      </c>
      <c r="O137" s="41"/>
      <c r="P137" s="71">
        <f t="shared" si="31"/>
        <v>336600</v>
      </c>
      <c r="Q137" s="64">
        <f t="shared" si="32"/>
        <v>1048300</v>
      </c>
      <c r="R137" s="65">
        <v>160000</v>
      </c>
      <c r="S137" s="66">
        <v>290000</v>
      </c>
      <c r="T137" s="67">
        <v>150000</v>
      </c>
      <c r="U137" s="68">
        <f t="shared" si="33"/>
        <v>888300</v>
      </c>
      <c r="V137" s="69">
        <f t="shared" si="34"/>
        <v>758300</v>
      </c>
      <c r="W137" s="70">
        <f t="shared" si="35"/>
        <v>898300</v>
      </c>
      <c r="X137" s="60"/>
      <c r="Y137" s="41"/>
    </row>
    <row r="138" spans="1:25" ht="54.95" customHeight="1">
      <c r="A138" s="41"/>
      <c r="B138" s="42"/>
      <c r="C138" s="61" t="str">
        <f t="shared" si="26"/>
        <v>LM-G710N_64G</v>
      </c>
      <c r="D138" s="61" t="str">
        <f t="shared" si="26"/>
        <v>LG_ G7_64G</v>
      </c>
      <c r="E138" s="62">
        <f t="shared" si="26"/>
        <v>898700</v>
      </c>
      <c r="F138" s="41"/>
      <c r="G138" s="63">
        <v>322000</v>
      </c>
      <c r="H138" s="64">
        <f t="shared" si="27"/>
        <v>576700</v>
      </c>
      <c r="I138" s="65">
        <v>270000</v>
      </c>
      <c r="J138" s="66">
        <v>330000</v>
      </c>
      <c r="K138" s="67">
        <v>290000</v>
      </c>
      <c r="L138" s="68">
        <f t="shared" si="28"/>
        <v>306700</v>
      </c>
      <c r="M138" s="69">
        <f t="shared" si="29"/>
        <v>246700</v>
      </c>
      <c r="N138" s="70">
        <f t="shared" si="30"/>
        <v>286700</v>
      </c>
      <c r="O138" s="41"/>
      <c r="P138" s="71">
        <f t="shared" si="31"/>
        <v>336600</v>
      </c>
      <c r="Q138" s="64">
        <f t="shared" si="32"/>
        <v>898700</v>
      </c>
      <c r="R138" s="65">
        <v>270000</v>
      </c>
      <c r="S138" s="66">
        <v>330000</v>
      </c>
      <c r="T138" s="67">
        <v>290000</v>
      </c>
      <c r="U138" s="68">
        <f t="shared" si="33"/>
        <v>628700</v>
      </c>
      <c r="V138" s="69">
        <f t="shared" si="34"/>
        <v>568700</v>
      </c>
      <c r="W138" s="70">
        <f t="shared" si="35"/>
        <v>608700</v>
      </c>
      <c r="X138" s="60"/>
      <c r="Y138" s="41"/>
    </row>
    <row r="139" spans="1:25" ht="54.95" customHeight="1">
      <c r="A139" s="41"/>
      <c r="B139" s="42"/>
      <c r="C139" s="61" t="str">
        <f t="shared" si="26"/>
        <v>LM-G710N_128GB</v>
      </c>
      <c r="D139" s="61" t="str">
        <f t="shared" si="26"/>
        <v>LG_ G7_128G</v>
      </c>
      <c r="E139" s="62">
        <f t="shared" si="26"/>
        <v>976800</v>
      </c>
      <c r="F139" s="41"/>
      <c r="G139" s="63">
        <v>322000</v>
      </c>
      <c r="H139" s="64">
        <f t="shared" si="27"/>
        <v>654800</v>
      </c>
      <c r="I139" s="65">
        <v>270000</v>
      </c>
      <c r="J139" s="66">
        <v>330000</v>
      </c>
      <c r="K139" s="67">
        <v>290000</v>
      </c>
      <c r="L139" s="68">
        <f t="shared" si="28"/>
        <v>384800</v>
      </c>
      <c r="M139" s="69">
        <f t="shared" si="29"/>
        <v>324800</v>
      </c>
      <c r="N139" s="70">
        <f t="shared" si="30"/>
        <v>364800</v>
      </c>
      <c r="O139" s="41"/>
      <c r="P139" s="71">
        <f t="shared" si="31"/>
        <v>336600</v>
      </c>
      <c r="Q139" s="64">
        <f t="shared" si="32"/>
        <v>976800</v>
      </c>
      <c r="R139" s="65">
        <v>270000</v>
      </c>
      <c r="S139" s="66">
        <v>330000</v>
      </c>
      <c r="T139" s="67">
        <v>290000</v>
      </c>
      <c r="U139" s="68">
        <f t="shared" si="33"/>
        <v>706800</v>
      </c>
      <c r="V139" s="69">
        <f t="shared" si="34"/>
        <v>646800</v>
      </c>
      <c r="W139" s="70">
        <f t="shared" si="35"/>
        <v>686800</v>
      </c>
      <c r="X139" s="60"/>
      <c r="Y139" s="41"/>
    </row>
    <row r="140" spans="1:25" ht="54.95" customHeight="1">
      <c r="A140" s="41"/>
      <c r="B140" s="42"/>
      <c r="C140" s="61"/>
      <c r="D140" s="61"/>
      <c r="E140" s="62"/>
      <c r="F140" s="41"/>
      <c r="G140" s="63"/>
      <c r="H140" s="64"/>
      <c r="I140" s="65"/>
      <c r="J140" s="66"/>
      <c r="K140" s="67"/>
      <c r="L140" s="68"/>
      <c r="M140" s="69"/>
      <c r="N140" s="70"/>
      <c r="O140" s="41"/>
      <c r="P140" s="71"/>
      <c r="Q140" s="64"/>
      <c r="R140" s="65"/>
      <c r="S140" s="66"/>
      <c r="T140" s="67"/>
      <c r="U140" s="68"/>
      <c r="V140" s="69"/>
      <c r="W140" s="70"/>
      <c r="X140" s="60"/>
      <c r="Y140" s="41"/>
    </row>
    <row r="141" spans="1:25" ht="54.95" customHeight="1">
      <c r="A141" s="41"/>
      <c r="B141" s="42"/>
      <c r="C141" s="61" t="str">
        <f t="shared" ref="C141:E149" si="36">+C21</f>
        <v>SM-A530N</v>
      </c>
      <c r="D141" s="61" t="str">
        <f t="shared" si="36"/>
        <v>갤럭시 A8(2018)</v>
      </c>
      <c r="E141" s="62">
        <f t="shared" si="36"/>
        <v>599500</v>
      </c>
      <c r="F141" s="41"/>
      <c r="G141" s="63">
        <v>160000</v>
      </c>
      <c r="H141" s="64">
        <f t="shared" si="27"/>
        <v>439500</v>
      </c>
      <c r="I141" s="65">
        <v>200000</v>
      </c>
      <c r="J141" s="66">
        <v>320000</v>
      </c>
      <c r="K141" s="67">
        <v>190000</v>
      </c>
      <c r="L141" s="68">
        <f t="shared" si="28"/>
        <v>239500</v>
      </c>
      <c r="M141" s="69">
        <f t="shared" si="29"/>
        <v>119500</v>
      </c>
      <c r="N141" s="70">
        <f t="shared" si="30"/>
        <v>249500</v>
      </c>
      <c r="O141" s="41"/>
      <c r="P141" s="71">
        <f t="shared" si="31"/>
        <v>336600</v>
      </c>
      <c r="Q141" s="64">
        <f t="shared" ref="Q141:Q152" si="37">E141</f>
        <v>599500</v>
      </c>
      <c r="R141" s="65">
        <v>200000</v>
      </c>
      <c r="S141" s="66">
        <v>320000</v>
      </c>
      <c r="T141" s="67">
        <v>190000</v>
      </c>
      <c r="U141" s="68">
        <f t="shared" ref="U141:U152" si="38">E141-R141</f>
        <v>399500</v>
      </c>
      <c r="V141" s="69">
        <f t="shared" ref="V141:V151" si="39">E141-S141</f>
        <v>279500</v>
      </c>
      <c r="W141" s="70">
        <f t="shared" ref="W141:W152" si="40">E141-T141</f>
        <v>409500</v>
      </c>
      <c r="X141" s="60"/>
      <c r="Y141" s="41"/>
    </row>
    <row r="142" spans="1:25" ht="54.95" customHeight="1">
      <c r="A142" s="41"/>
      <c r="B142" s="42"/>
      <c r="C142" s="61" t="str">
        <f t="shared" si="36"/>
        <v>SM-A600N</v>
      </c>
      <c r="D142" s="61" t="str">
        <f t="shared" si="36"/>
        <v>갤럭시 A6(2018)</v>
      </c>
      <c r="E142" s="62">
        <f t="shared" si="36"/>
        <v>396000</v>
      </c>
      <c r="F142" s="41"/>
      <c r="G142" s="63">
        <v>205000</v>
      </c>
      <c r="H142" s="64">
        <f t="shared" si="27"/>
        <v>191000</v>
      </c>
      <c r="I142" s="65">
        <v>0</v>
      </c>
      <c r="J142" s="66">
        <v>0</v>
      </c>
      <c r="K142" s="67">
        <v>0</v>
      </c>
      <c r="L142" s="105" t="s">
        <v>160</v>
      </c>
      <c r="M142" s="69">
        <v>-60000</v>
      </c>
      <c r="N142" s="70">
        <v>41000</v>
      </c>
      <c r="O142" s="41"/>
      <c r="P142" s="71">
        <f t="shared" si="31"/>
        <v>336600</v>
      </c>
      <c r="Q142" s="64">
        <f t="shared" si="37"/>
        <v>396000</v>
      </c>
      <c r="R142" s="65">
        <v>200000</v>
      </c>
      <c r="S142" s="66">
        <v>320000</v>
      </c>
      <c r="T142" s="67">
        <v>150000</v>
      </c>
      <c r="U142" s="68">
        <f t="shared" si="38"/>
        <v>196000</v>
      </c>
      <c r="V142" s="69">
        <f t="shared" si="39"/>
        <v>76000</v>
      </c>
      <c r="W142" s="70">
        <f t="shared" si="40"/>
        <v>246000</v>
      </c>
      <c r="X142" s="60"/>
      <c r="Y142" s="41"/>
    </row>
    <row r="143" spans="1:25" ht="54.95" customHeight="1">
      <c r="A143" s="41"/>
      <c r="B143" s="42"/>
      <c r="C143" s="61" t="str">
        <f t="shared" si="36"/>
        <v>SM-G885S</v>
      </c>
      <c r="D143" s="61" t="str">
        <f t="shared" si="36"/>
        <v>갤럭시 A8 Star</v>
      </c>
      <c r="E143" s="62">
        <f t="shared" si="36"/>
        <v>649000</v>
      </c>
      <c r="F143" s="41"/>
      <c r="G143" s="63">
        <v>300000</v>
      </c>
      <c r="H143" s="64">
        <f t="shared" si="27"/>
        <v>349000</v>
      </c>
      <c r="I143" s="65">
        <v>170000</v>
      </c>
      <c r="J143" s="66">
        <v>0</v>
      </c>
      <c r="K143" s="67">
        <v>130000</v>
      </c>
      <c r="L143" s="68">
        <f t="shared" si="28"/>
        <v>179000</v>
      </c>
      <c r="M143" s="69">
        <v>29000</v>
      </c>
      <c r="N143" s="70">
        <f t="shared" si="30"/>
        <v>219000</v>
      </c>
      <c r="O143" s="41"/>
      <c r="P143" s="71">
        <f t="shared" si="31"/>
        <v>336600</v>
      </c>
      <c r="Q143" s="64">
        <f t="shared" si="37"/>
        <v>649000</v>
      </c>
      <c r="R143" s="65">
        <v>170000</v>
      </c>
      <c r="S143" s="66">
        <v>320000</v>
      </c>
      <c r="T143" s="67">
        <v>160000</v>
      </c>
      <c r="U143" s="68">
        <f t="shared" si="38"/>
        <v>479000</v>
      </c>
      <c r="V143" s="69">
        <f t="shared" si="39"/>
        <v>329000</v>
      </c>
      <c r="W143" s="70">
        <f t="shared" si="40"/>
        <v>489000</v>
      </c>
      <c r="X143" s="60"/>
      <c r="Y143" s="41"/>
    </row>
    <row r="144" spans="1:25" ht="54.95" customHeight="1">
      <c r="B144" s="73"/>
      <c r="C144" s="61" t="str">
        <f t="shared" si="36"/>
        <v>SM-J530S</v>
      </c>
      <c r="D144" s="61" t="str">
        <f t="shared" si="36"/>
        <v>갤럭시 J5(2017)</v>
      </c>
      <c r="E144" s="62">
        <f t="shared" si="36"/>
        <v>297000</v>
      </c>
      <c r="F144" s="41"/>
      <c r="G144" s="63">
        <v>229000</v>
      </c>
      <c r="H144" s="64">
        <f t="shared" si="27"/>
        <v>68000</v>
      </c>
      <c r="I144" s="65">
        <v>0</v>
      </c>
      <c r="J144" s="66">
        <v>0</v>
      </c>
      <c r="K144" s="67">
        <v>0</v>
      </c>
      <c r="L144" s="68">
        <v>-80000</v>
      </c>
      <c r="M144" s="69">
        <v>-110000</v>
      </c>
      <c r="N144" s="106" t="s">
        <v>157</v>
      </c>
      <c r="O144" s="41"/>
      <c r="P144" s="71">
        <f t="shared" si="31"/>
        <v>336600</v>
      </c>
      <c r="Q144" s="64">
        <f t="shared" si="37"/>
        <v>297000</v>
      </c>
      <c r="R144" s="65">
        <v>240000</v>
      </c>
      <c r="S144" s="66">
        <v>0</v>
      </c>
      <c r="T144" s="67">
        <v>100000</v>
      </c>
      <c r="U144" s="68">
        <f t="shared" si="38"/>
        <v>57000</v>
      </c>
      <c r="V144" s="69">
        <v>10000</v>
      </c>
      <c r="W144" s="70">
        <f t="shared" si="40"/>
        <v>197000</v>
      </c>
      <c r="X144" s="74"/>
    </row>
    <row r="145" spans="1:25" ht="54.95" customHeight="1">
      <c r="A145" s="41"/>
      <c r="B145" s="42"/>
      <c r="C145" s="61" t="str">
        <f t="shared" si="36"/>
        <v>SM-J737S</v>
      </c>
      <c r="D145" s="61" t="str">
        <f t="shared" si="36"/>
        <v>갤럭시 와이드 3</v>
      </c>
      <c r="E145" s="62">
        <f t="shared" si="36"/>
        <v>297000</v>
      </c>
      <c r="F145" s="41"/>
      <c r="G145" s="63">
        <v>205000</v>
      </c>
      <c r="H145" s="64">
        <f t="shared" si="27"/>
        <v>92000</v>
      </c>
      <c r="I145" s="65">
        <v>0</v>
      </c>
      <c r="J145" s="66">
        <v>0</v>
      </c>
      <c r="K145" s="67">
        <v>0</v>
      </c>
      <c r="L145" s="68">
        <v>-70000</v>
      </c>
      <c r="M145" s="69">
        <v>-90000</v>
      </c>
      <c r="N145" s="106" t="s">
        <v>157</v>
      </c>
      <c r="O145" s="41"/>
      <c r="P145" s="71">
        <f t="shared" si="31"/>
        <v>336600</v>
      </c>
      <c r="Q145" s="64">
        <f t="shared" si="37"/>
        <v>297000</v>
      </c>
      <c r="R145" s="65">
        <v>240000</v>
      </c>
      <c r="S145" s="66">
        <v>0</v>
      </c>
      <c r="T145" s="67">
        <v>150000</v>
      </c>
      <c r="U145" s="68">
        <f t="shared" si="38"/>
        <v>57000</v>
      </c>
      <c r="V145" s="69">
        <v>10000</v>
      </c>
      <c r="W145" s="70">
        <f t="shared" si="40"/>
        <v>147000</v>
      </c>
      <c r="X145" s="60"/>
      <c r="Y145" s="41"/>
    </row>
    <row r="146" spans="1:25" ht="54.95" customHeight="1">
      <c r="A146" s="41"/>
      <c r="B146" s="42"/>
      <c r="C146" s="61" t="str">
        <f t="shared" si="36"/>
        <v>SM-G160N</v>
      </c>
      <c r="D146" s="61" t="str">
        <f t="shared" si="36"/>
        <v>갤럭시 폴더 2 LTE</v>
      </c>
      <c r="E146" s="62">
        <f t="shared" si="36"/>
        <v>297000</v>
      </c>
      <c r="F146" s="41"/>
      <c r="G146" s="63">
        <v>171000</v>
      </c>
      <c r="H146" s="64">
        <f t="shared" si="27"/>
        <v>126000</v>
      </c>
      <c r="I146" s="65">
        <v>0</v>
      </c>
      <c r="J146" s="66">
        <v>0</v>
      </c>
      <c r="K146" s="67">
        <v>0</v>
      </c>
      <c r="L146" s="68">
        <v>-20000</v>
      </c>
      <c r="M146" s="69">
        <v>-80000</v>
      </c>
      <c r="N146" s="106" t="s">
        <v>161</v>
      </c>
      <c r="O146" s="41"/>
      <c r="P146" s="71">
        <f t="shared" si="31"/>
        <v>336600</v>
      </c>
      <c r="Q146" s="64">
        <f t="shared" si="37"/>
        <v>297000</v>
      </c>
      <c r="R146" s="65">
        <v>200000</v>
      </c>
      <c r="S146" s="66">
        <v>0</v>
      </c>
      <c r="T146" s="67">
        <v>140000</v>
      </c>
      <c r="U146" s="68">
        <f t="shared" si="38"/>
        <v>97000</v>
      </c>
      <c r="V146" s="69">
        <v>10000</v>
      </c>
      <c r="W146" s="70">
        <f t="shared" si="40"/>
        <v>157000</v>
      </c>
      <c r="X146" s="60"/>
      <c r="Y146" s="41"/>
    </row>
    <row r="147" spans="1:25" ht="54.95" customHeight="1">
      <c r="B147" s="73"/>
      <c r="C147" s="61" t="str">
        <f t="shared" si="36"/>
        <v>LM-Q720S_32G</v>
      </c>
      <c r="D147" s="61" t="str">
        <f t="shared" si="36"/>
        <v>LG_Q7_32G</v>
      </c>
      <c r="E147" s="62">
        <f t="shared" si="36"/>
        <v>495000</v>
      </c>
      <c r="F147" s="41"/>
      <c r="G147" s="63">
        <v>200000</v>
      </c>
      <c r="H147" s="64">
        <f t="shared" si="27"/>
        <v>295000</v>
      </c>
      <c r="I147" s="65">
        <v>0</v>
      </c>
      <c r="J147" s="66">
        <v>0</v>
      </c>
      <c r="K147" s="67">
        <v>170000</v>
      </c>
      <c r="L147" s="68">
        <v>95000</v>
      </c>
      <c r="M147" s="69">
        <v>10000</v>
      </c>
      <c r="N147" s="70">
        <f t="shared" si="30"/>
        <v>125000</v>
      </c>
      <c r="O147" s="41"/>
      <c r="P147" s="71">
        <f t="shared" si="31"/>
        <v>336600</v>
      </c>
      <c r="Q147" s="64">
        <f t="shared" si="37"/>
        <v>495000</v>
      </c>
      <c r="R147" s="65">
        <v>200000</v>
      </c>
      <c r="S147" s="66">
        <v>290000</v>
      </c>
      <c r="T147" s="67">
        <v>170000</v>
      </c>
      <c r="U147" s="68">
        <f t="shared" si="38"/>
        <v>295000</v>
      </c>
      <c r="V147" s="69">
        <f t="shared" si="39"/>
        <v>205000</v>
      </c>
      <c r="W147" s="70">
        <f t="shared" si="40"/>
        <v>325000</v>
      </c>
      <c r="X147" s="74"/>
    </row>
    <row r="148" spans="1:25" ht="54.95" customHeight="1">
      <c r="B148" s="73"/>
      <c r="C148" s="61" t="str">
        <f t="shared" si="36"/>
        <v>LM-X510S</v>
      </c>
      <c r="D148" s="61" t="str">
        <f t="shared" si="36"/>
        <v>LG_ X5</v>
      </c>
      <c r="E148" s="62">
        <f t="shared" si="36"/>
        <v>363000</v>
      </c>
      <c r="F148" s="41"/>
      <c r="G148" s="63">
        <v>190000</v>
      </c>
      <c r="H148" s="64">
        <f t="shared" si="27"/>
        <v>173000</v>
      </c>
      <c r="I148" s="65">
        <v>0</v>
      </c>
      <c r="J148" s="66">
        <v>0</v>
      </c>
      <c r="K148" s="67">
        <v>0</v>
      </c>
      <c r="L148" s="68">
        <v>13000</v>
      </c>
      <c r="M148" s="69">
        <v>-50000</v>
      </c>
      <c r="N148" s="70">
        <v>-10000</v>
      </c>
      <c r="O148" s="41"/>
      <c r="P148" s="71">
        <f t="shared" si="31"/>
        <v>336600</v>
      </c>
      <c r="Q148" s="64">
        <f t="shared" si="37"/>
        <v>363000</v>
      </c>
      <c r="R148" s="65">
        <v>160000</v>
      </c>
      <c r="S148" s="66">
        <v>290000</v>
      </c>
      <c r="T148" s="67">
        <v>240000</v>
      </c>
      <c r="U148" s="68">
        <f t="shared" si="38"/>
        <v>203000</v>
      </c>
      <c r="V148" s="69">
        <f t="shared" si="39"/>
        <v>73000</v>
      </c>
      <c r="W148" s="70">
        <f t="shared" si="40"/>
        <v>123000</v>
      </c>
      <c r="X148" s="74"/>
    </row>
    <row r="149" spans="1:25" ht="54.95" customHeight="1">
      <c r="B149" s="73"/>
      <c r="C149" s="61" t="str">
        <f t="shared" si="36"/>
        <v>SD-B190S</v>
      </c>
      <c r="D149" s="61" t="str">
        <f t="shared" si="36"/>
        <v>쿠키즈 미니폰</v>
      </c>
      <c r="E149" s="62">
        <f t="shared" si="36"/>
        <v>264000</v>
      </c>
      <c r="F149" s="41"/>
      <c r="G149" s="63">
        <v>170000</v>
      </c>
      <c r="H149" s="64">
        <f t="shared" si="27"/>
        <v>94000</v>
      </c>
      <c r="I149" s="65">
        <v>0</v>
      </c>
      <c r="J149" s="66">
        <v>0</v>
      </c>
      <c r="K149" s="67">
        <v>0</v>
      </c>
      <c r="L149" s="68">
        <v>14000</v>
      </c>
      <c r="M149" s="104" t="s">
        <v>162</v>
      </c>
      <c r="N149" s="70">
        <f t="shared" si="30"/>
        <v>94000</v>
      </c>
      <c r="O149" s="41"/>
      <c r="P149" s="71">
        <f t="shared" si="31"/>
        <v>336600</v>
      </c>
      <c r="Q149" s="64">
        <f t="shared" si="37"/>
        <v>264000</v>
      </c>
      <c r="R149" s="65">
        <v>80000</v>
      </c>
      <c r="S149" s="66">
        <v>120000</v>
      </c>
      <c r="T149" s="67">
        <v>0</v>
      </c>
      <c r="U149" s="68">
        <f t="shared" si="38"/>
        <v>184000</v>
      </c>
      <c r="V149" s="69">
        <f t="shared" si="39"/>
        <v>144000</v>
      </c>
      <c r="W149" s="70">
        <f t="shared" si="40"/>
        <v>264000</v>
      </c>
      <c r="X149" s="74"/>
    </row>
    <row r="150" spans="1:25" ht="54.95" customHeight="1">
      <c r="B150" s="73"/>
      <c r="C150" s="61"/>
      <c r="D150" s="61"/>
      <c r="E150" s="62"/>
      <c r="F150" s="41"/>
      <c r="G150" s="63"/>
      <c r="H150" s="64"/>
      <c r="I150" s="65"/>
      <c r="J150" s="66"/>
      <c r="K150" s="67"/>
      <c r="L150" s="68"/>
      <c r="M150" s="69"/>
      <c r="N150" s="70"/>
      <c r="O150" s="41"/>
      <c r="P150" s="71"/>
      <c r="Q150" s="64"/>
      <c r="R150" s="65"/>
      <c r="S150" s="66"/>
      <c r="T150" s="67"/>
      <c r="U150" s="68"/>
      <c r="V150" s="69"/>
      <c r="W150" s="70"/>
      <c r="X150" s="74"/>
    </row>
    <row r="151" spans="1:25" ht="54.95" customHeight="1">
      <c r="B151" s="73"/>
      <c r="C151" s="61" t="str">
        <f t="shared" ref="C151:E152" si="41">+C31</f>
        <v>SM-G950N_64G</v>
      </c>
      <c r="D151" s="61" t="str">
        <f t="shared" si="41"/>
        <v>갤럭시 S8_64G</v>
      </c>
      <c r="E151" s="62">
        <f t="shared" si="41"/>
        <v>799700</v>
      </c>
      <c r="F151" s="41"/>
      <c r="G151" s="63">
        <v>313000</v>
      </c>
      <c r="H151" s="64">
        <f t="shared" si="27"/>
        <v>486700</v>
      </c>
      <c r="I151" s="65">
        <v>140000</v>
      </c>
      <c r="J151" s="66">
        <v>280000</v>
      </c>
      <c r="K151" s="67">
        <v>70000</v>
      </c>
      <c r="L151" s="68">
        <f t="shared" si="28"/>
        <v>346700</v>
      </c>
      <c r="M151" s="69">
        <f t="shared" si="29"/>
        <v>206700</v>
      </c>
      <c r="N151" s="70">
        <f t="shared" si="30"/>
        <v>416700</v>
      </c>
      <c r="O151" s="41"/>
      <c r="P151" s="71">
        <f t="shared" si="31"/>
        <v>336600</v>
      </c>
      <c r="Q151" s="64">
        <f t="shared" si="37"/>
        <v>799700</v>
      </c>
      <c r="R151" s="65">
        <v>140000</v>
      </c>
      <c r="S151" s="66">
        <v>280000</v>
      </c>
      <c r="T151" s="67">
        <v>100000</v>
      </c>
      <c r="U151" s="68">
        <f t="shared" si="38"/>
        <v>659700</v>
      </c>
      <c r="V151" s="69">
        <f t="shared" si="39"/>
        <v>519700</v>
      </c>
      <c r="W151" s="70">
        <f t="shared" si="40"/>
        <v>699700</v>
      </c>
      <c r="X151" s="74"/>
    </row>
    <row r="152" spans="1:25" ht="54.95" customHeight="1">
      <c r="B152" s="73"/>
      <c r="C152" s="61" t="str">
        <f t="shared" si="41"/>
        <v>SM-A520S</v>
      </c>
      <c r="D152" s="61" t="str">
        <f t="shared" si="41"/>
        <v>갤럭시 A5(2017)</v>
      </c>
      <c r="E152" s="62">
        <f t="shared" si="41"/>
        <v>297000</v>
      </c>
      <c r="F152" s="41"/>
      <c r="G152" s="63">
        <v>190000</v>
      </c>
      <c r="H152" s="64">
        <f t="shared" si="27"/>
        <v>107000</v>
      </c>
      <c r="I152" s="65">
        <v>0</v>
      </c>
      <c r="J152" s="66">
        <v>0</v>
      </c>
      <c r="K152" s="67">
        <v>0</v>
      </c>
      <c r="L152" s="68">
        <v>-40000</v>
      </c>
      <c r="M152" s="69">
        <v>-90000</v>
      </c>
      <c r="N152" s="70">
        <v>37000</v>
      </c>
      <c r="O152" s="41"/>
      <c r="P152" s="71">
        <f t="shared" si="31"/>
        <v>336600</v>
      </c>
      <c r="Q152" s="64">
        <f t="shared" si="37"/>
        <v>297000</v>
      </c>
      <c r="R152" s="65">
        <v>200000</v>
      </c>
      <c r="S152" s="66">
        <v>0</v>
      </c>
      <c r="T152" s="67">
        <v>70000</v>
      </c>
      <c r="U152" s="68">
        <f t="shared" si="38"/>
        <v>97000</v>
      </c>
      <c r="V152" s="69">
        <v>10000</v>
      </c>
      <c r="W152" s="70">
        <f t="shared" si="40"/>
        <v>227000</v>
      </c>
      <c r="X152" s="74"/>
    </row>
    <row r="153" spans="1:25" ht="54.95" hidden="1" customHeight="1">
      <c r="B153" s="73"/>
      <c r="C153" s="61"/>
      <c r="D153" s="61"/>
      <c r="E153" s="62"/>
      <c r="F153" s="41"/>
      <c r="G153" s="63"/>
      <c r="H153" s="64"/>
      <c r="I153" s="65"/>
      <c r="J153" s="66"/>
      <c r="K153" s="67"/>
      <c r="L153" s="68"/>
      <c r="M153" s="69"/>
      <c r="N153" s="70"/>
      <c r="O153" s="41"/>
      <c r="P153" s="71"/>
      <c r="Q153" s="64"/>
      <c r="R153" s="65"/>
      <c r="S153" s="66"/>
      <c r="T153" s="67"/>
      <c r="U153" s="68"/>
      <c r="V153" s="69"/>
      <c r="W153" s="70"/>
      <c r="X153" s="74"/>
    </row>
    <row r="154" spans="1:25" ht="54.95" hidden="1" customHeight="1">
      <c r="B154" s="73"/>
      <c r="C154" s="61"/>
      <c r="D154" s="61"/>
      <c r="E154" s="62"/>
      <c r="F154" s="41"/>
      <c r="G154" s="63"/>
      <c r="H154" s="64"/>
      <c r="I154" s="65"/>
      <c r="J154" s="66"/>
      <c r="K154" s="67"/>
      <c r="L154" s="68"/>
      <c r="M154" s="69"/>
      <c r="N154" s="70"/>
      <c r="O154" s="41"/>
      <c r="P154" s="71"/>
      <c r="Q154" s="64"/>
      <c r="R154" s="65"/>
      <c r="S154" s="66"/>
      <c r="T154" s="67"/>
      <c r="U154" s="68"/>
      <c r="V154" s="69"/>
      <c r="W154" s="70"/>
      <c r="X154" s="74"/>
    </row>
    <row r="155" spans="1:25" ht="54.95" hidden="1" customHeight="1">
      <c r="B155" s="73"/>
      <c r="C155" s="61"/>
      <c r="D155" s="61"/>
      <c r="E155" s="62"/>
      <c r="F155" s="41"/>
      <c r="G155" s="63"/>
      <c r="H155" s="64"/>
      <c r="I155" s="65"/>
      <c r="J155" s="66"/>
      <c r="K155" s="67"/>
      <c r="L155" s="68"/>
      <c r="M155" s="69"/>
      <c r="N155" s="70"/>
      <c r="O155" s="41"/>
      <c r="P155" s="71"/>
      <c r="Q155" s="64"/>
      <c r="R155" s="65"/>
      <c r="S155" s="66"/>
      <c r="T155" s="67"/>
      <c r="U155" s="68"/>
      <c r="V155" s="69"/>
      <c r="W155" s="70"/>
      <c r="X155" s="74"/>
    </row>
    <row r="156" spans="1:25" ht="54.95" hidden="1" customHeight="1">
      <c r="B156" s="73"/>
      <c r="C156" s="61"/>
      <c r="D156" s="61"/>
      <c r="E156" s="62"/>
      <c r="F156" s="41"/>
      <c r="G156" s="63"/>
      <c r="H156" s="64"/>
      <c r="I156" s="65"/>
      <c r="J156" s="66"/>
      <c r="K156" s="67"/>
      <c r="L156" s="68"/>
      <c r="M156" s="69"/>
      <c r="N156" s="70"/>
      <c r="O156" s="41"/>
      <c r="P156" s="71"/>
      <c r="Q156" s="64"/>
      <c r="R156" s="65"/>
      <c r="S156" s="66"/>
      <c r="T156" s="67"/>
      <c r="U156" s="68"/>
      <c r="V156" s="69"/>
      <c r="W156" s="70"/>
      <c r="X156" s="74"/>
    </row>
    <row r="157" spans="1:25" ht="54.95" hidden="1" customHeight="1">
      <c r="B157" s="73"/>
      <c r="C157" s="61"/>
      <c r="D157" s="61"/>
      <c r="E157" s="62"/>
      <c r="F157" s="41"/>
      <c r="G157" s="63"/>
      <c r="H157" s="64"/>
      <c r="I157" s="65"/>
      <c r="J157" s="66"/>
      <c r="K157" s="67"/>
      <c r="L157" s="68"/>
      <c r="M157" s="69"/>
      <c r="N157" s="70"/>
      <c r="O157" s="41"/>
      <c r="P157" s="71"/>
      <c r="Q157" s="64"/>
      <c r="R157" s="65"/>
      <c r="S157" s="66"/>
      <c r="T157" s="67"/>
      <c r="U157" s="68"/>
      <c r="V157" s="69"/>
      <c r="W157" s="70"/>
      <c r="X157" s="74"/>
    </row>
    <row r="158" spans="1:25" ht="54.95" hidden="1" customHeight="1">
      <c r="B158" s="73"/>
      <c r="C158" s="61"/>
      <c r="D158" s="61"/>
      <c r="E158" s="62"/>
      <c r="F158" s="41"/>
      <c r="G158" s="76"/>
      <c r="H158" s="64"/>
      <c r="I158" s="65"/>
      <c r="J158" s="66"/>
      <c r="K158" s="67"/>
      <c r="L158" s="98"/>
      <c r="M158" s="99"/>
      <c r="N158" s="100"/>
      <c r="O158" s="41"/>
      <c r="P158" s="83"/>
      <c r="Q158" s="64"/>
      <c r="R158" s="65"/>
      <c r="S158" s="66"/>
      <c r="T158" s="67"/>
      <c r="U158" s="98"/>
      <c r="V158" s="99"/>
      <c r="W158" s="100"/>
      <c r="X158" s="74"/>
    </row>
    <row r="159" spans="1:25" ht="54.95" hidden="1" customHeight="1">
      <c r="B159" s="73"/>
      <c r="C159" s="61"/>
      <c r="D159" s="61"/>
      <c r="E159" s="62"/>
      <c r="F159" s="41"/>
      <c r="G159" s="76"/>
      <c r="H159" s="64"/>
      <c r="I159" s="65"/>
      <c r="J159" s="66"/>
      <c r="K159" s="67"/>
      <c r="L159" s="98"/>
      <c r="M159" s="99"/>
      <c r="N159" s="100"/>
      <c r="O159" s="41"/>
      <c r="P159" s="83"/>
      <c r="Q159" s="64"/>
      <c r="R159" s="65"/>
      <c r="S159" s="66"/>
      <c r="T159" s="67"/>
      <c r="U159" s="98"/>
      <c r="V159" s="99"/>
      <c r="W159" s="100"/>
      <c r="X159" s="74"/>
    </row>
    <row r="160" spans="1:25" ht="54.95" hidden="1" customHeight="1">
      <c r="B160" s="73"/>
      <c r="C160" s="61"/>
      <c r="D160" s="61"/>
      <c r="E160" s="62"/>
      <c r="F160" s="41"/>
      <c r="G160" s="76"/>
      <c r="H160" s="64"/>
      <c r="I160" s="65"/>
      <c r="J160" s="66"/>
      <c r="K160" s="67"/>
      <c r="L160" s="98"/>
      <c r="M160" s="99"/>
      <c r="N160" s="100"/>
      <c r="O160" s="41"/>
      <c r="P160" s="83"/>
      <c r="Q160" s="64"/>
      <c r="R160" s="65"/>
      <c r="S160" s="66"/>
      <c r="T160" s="67"/>
      <c r="U160" s="98"/>
      <c r="V160" s="99"/>
      <c r="W160" s="100"/>
      <c r="X160" s="74"/>
    </row>
    <row r="161" spans="2:24" ht="54.95" hidden="1" customHeight="1">
      <c r="B161" s="73"/>
      <c r="C161" s="61"/>
      <c r="D161" s="61"/>
      <c r="E161" s="62"/>
      <c r="F161" s="41"/>
      <c r="G161" s="76"/>
      <c r="H161" s="64"/>
      <c r="I161" s="65"/>
      <c r="J161" s="66"/>
      <c r="K161" s="67"/>
      <c r="L161" s="98"/>
      <c r="M161" s="99"/>
      <c r="N161" s="100"/>
      <c r="O161" s="41"/>
      <c r="P161" s="83"/>
      <c r="Q161" s="64"/>
      <c r="R161" s="65"/>
      <c r="S161" s="66"/>
      <c r="T161" s="67"/>
      <c r="U161" s="98"/>
      <c r="V161" s="99"/>
      <c r="W161" s="100"/>
      <c r="X161" s="74"/>
    </row>
    <row r="162" spans="2:24" ht="54.95" hidden="1" customHeight="1">
      <c r="B162" s="73"/>
      <c r="C162" s="61"/>
      <c r="D162" s="61"/>
      <c r="E162" s="62"/>
      <c r="F162" s="41"/>
      <c r="G162" s="76"/>
      <c r="H162" s="64"/>
      <c r="I162" s="65"/>
      <c r="J162" s="66"/>
      <c r="K162" s="67"/>
      <c r="L162" s="98"/>
      <c r="M162" s="99"/>
      <c r="N162" s="100"/>
      <c r="O162" s="41"/>
      <c r="P162" s="83"/>
      <c r="Q162" s="64"/>
      <c r="R162" s="65"/>
      <c r="S162" s="66"/>
      <c r="T162" s="67"/>
      <c r="U162" s="98"/>
      <c r="V162" s="99"/>
      <c r="W162" s="100"/>
      <c r="X162" s="74"/>
    </row>
    <row r="163" spans="2:24" ht="54.95" hidden="1" customHeight="1">
      <c r="B163" s="73"/>
      <c r="C163" s="61"/>
      <c r="D163" s="61"/>
      <c r="E163" s="62"/>
      <c r="F163" s="41"/>
      <c r="G163" s="76"/>
      <c r="H163" s="64"/>
      <c r="I163" s="65"/>
      <c r="J163" s="66"/>
      <c r="K163" s="67"/>
      <c r="L163" s="98"/>
      <c r="M163" s="99"/>
      <c r="N163" s="100"/>
      <c r="O163" s="41"/>
      <c r="P163" s="83"/>
      <c r="Q163" s="64"/>
      <c r="R163" s="65"/>
      <c r="S163" s="66"/>
      <c r="T163" s="67"/>
      <c r="U163" s="98"/>
      <c r="V163" s="99"/>
      <c r="W163" s="100"/>
      <c r="X163" s="74"/>
    </row>
    <row r="164" spans="2:24" ht="54.95" hidden="1" customHeight="1">
      <c r="B164" s="73"/>
      <c r="C164" s="61"/>
      <c r="D164" s="61"/>
      <c r="E164" s="62"/>
      <c r="F164" s="41"/>
      <c r="G164" s="76"/>
      <c r="H164" s="64"/>
      <c r="I164" s="65"/>
      <c r="J164" s="66"/>
      <c r="K164" s="67"/>
      <c r="L164" s="98"/>
      <c r="M164" s="99"/>
      <c r="N164" s="100"/>
      <c r="O164" s="41"/>
      <c r="P164" s="83"/>
      <c r="Q164" s="64"/>
      <c r="R164" s="65"/>
      <c r="S164" s="66"/>
      <c r="T164" s="67"/>
      <c r="U164" s="98"/>
      <c r="V164" s="99"/>
      <c r="W164" s="100"/>
      <c r="X164" s="74"/>
    </row>
    <row r="165" spans="2:24" ht="54.95" hidden="1" customHeight="1">
      <c r="B165" s="73"/>
      <c r="C165" s="61"/>
      <c r="D165" s="61"/>
      <c r="E165" s="62"/>
      <c r="F165" s="41"/>
      <c r="G165" s="76"/>
      <c r="H165" s="64"/>
      <c r="I165" s="65"/>
      <c r="J165" s="66"/>
      <c r="K165" s="67"/>
      <c r="L165" s="98"/>
      <c r="M165" s="99"/>
      <c r="N165" s="100"/>
      <c r="O165" s="41"/>
      <c r="P165" s="83"/>
      <c r="Q165" s="64"/>
      <c r="R165" s="65"/>
      <c r="S165" s="66"/>
      <c r="T165" s="67"/>
      <c r="U165" s="98"/>
      <c r="V165" s="99"/>
      <c r="W165" s="100"/>
      <c r="X165" s="74"/>
    </row>
    <row r="166" spans="2:24" ht="54.95" hidden="1" customHeight="1">
      <c r="B166" s="73"/>
      <c r="C166" s="61"/>
      <c r="D166" s="61"/>
      <c r="E166" s="62"/>
      <c r="F166" s="41"/>
      <c r="G166" s="76"/>
      <c r="H166" s="64"/>
      <c r="I166" s="65"/>
      <c r="J166" s="66"/>
      <c r="K166" s="67"/>
      <c r="L166" s="98"/>
      <c r="M166" s="99"/>
      <c r="N166" s="100"/>
      <c r="O166" s="41"/>
      <c r="P166" s="83"/>
      <c r="Q166" s="64"/>
      <c r="R166" s="65"/>
      <c r="S166" s="66"/>
      <c r="T166" s="67"/>
      <c r="U166" s="98"/>
      <c r="V166" s="99"/>
      <c r="W166" s="100"/>
      <c r="X166" s="74"/>
    </row>
    <row r="167" spans="2:24" ht="54.95" hidden="1" customHeight="1">
      <c r="B167" s="73"/>
      <c r="C167" s="61"/>
      <c r="D167" s="61"/>
      <c r="E167" s="62"/>
      <c r="F167" s="41"/>
      <c r="G167" s="76"/>
      <c r="H167" s="64"/>
      <c r="I167" s="65"/>
      <c r="J167" s="66"/>
      <c r="K167" s="67"/>
      <c r="L167" s="98"/>
      <c r="M167" s="99"/>
      <c r="N167" s="100"/>
      <c r="O167" s="41"/>
      <c r="P167" s="83"/>
      <c r="Q167" s="64"/>
      <c r="R167" s="65"/>
      <c r="S167" s="66"/>
      <c r="T167" s="67"/>
      <c r="U167" s="98"/>
      <c r="V167" s="99"/>
      <c r="W167" s="100"/>
      <c r="X167" s="74"/>
    </row>
    <row r="168" spans="2:24" ht="54.95" hidden="1" customHeight="1">
      <c r="B168" s="73"/>
      <c r="C168" s="61"/>
      <c r="D168" s="61"/>
      <c r="E168" s="62"/>
      <c r="F168" s="41"/>
      <c r="G168" s="76"/>
      <c r="H168" s="64"/>
      <c r="I168" s="65"/>
      <c r="J168" s="66"/>
      <c r="K168" s="67"/>
      <c r="L168" s="98"/>
      <c r="M168" s="99"/>
      <c r="N168" s="100"/>
      <c r="O168" s="41"/>
      <c r="P168" s="83"/>
      <c r="Q168" s="64"/>
      <c r="R168" s="65"/>
      <c r="S168" s="66"/>
      <c r="T168" s="67"/>
      <c r="U168" s="98"/>
      <c r="V168" s="99"/>
      <c r="W168" s="100"/>
      <c r="X168" s="74"/>
    </row>
    <row r="169" spans="2:24" ht="54.95" hidden="1" customHeight="1">
      <c r="B169" s="73"/>
      <c r="C169" s="61"/>
      <c r="D169" s="61"/>
      <c r="E169" s="62"/>
      <c r="F169" s="41"/>
      <c r="G169" s="76"/>
      <c r="H169" s="64"/>
      <c r="I169" s="65"/>
      <c r="J169" s="66"/>
      <c r="K169" s="67"/>
      <c r="L169" s="98"/>
      <c r="M169" s="99"/>
      <c r="N169" s="100"/>
      <c r="O169" s="41"/>
      <c r="P169" s="83"/>
      <c r="Q169" s="64"/>
      <c r="R169" s="65"/>
      <c r="S169" s="66"/>
      <c r="T169" s="67"/>
      <c r="U169" s="98"/>
      <c r="V169" s="99"/>
      <c r="W169" s="100"/>
      <c r="X169" s="74"/>
    </row>
    <row r="170" spans="2:24" ht="54.95" hidden="1" customHeight="1">
      <c r="B170" s="73"/>
      <c r="C170" s="61"/>
      <c r="D170" s="61"/>
      <c r="E170" s="62"/>
      <c r="F170" s="41"/>
      <c r="G170" s="76"/>
      <c r="H170" s="64"/>
      <c r="I170" s="65"/>
      <c r="J170" s="66"/>
      <c r="K170" s="67"/>
      <c r="L170" s="98"/>
      <c r="M170" s="99"/>
      <c r="N170" s="100"/>
      <c r="O170" s="41"/>
      <c r="P170" s="83"/>
      <c r="Q170" s="64"/>
      <c r="R170" s="65"/>
      <c r="S170" s="66"/>
      <c r="T170" s="67"/>
      <c r="U170" s="98"/>
      <c r="V170" s="99"/>
      <c r="W170" s="100"/>
      <c r="X170" s="74"/>
    </row>
    <row r="171" spans="2:24" ht="54.95" hidden="1" customHeight="1">
      <c r="B171" s="73"/>
      <c r="C171" s="61"/>
      <c r="D171" s="61"/>
      <c r="E171" s="62"/>
      <c r="F171" s="41"/>
      <c r="G171" s="76"/>
      <c r="H171" s="64"/>
      <c r="I171" s="65"/>
      <c r="J171" s="66"/>
      <c r="K171" s="67"/>
      <c r="L171" s="98"/>
      <c r="M171" s="99"/>
      <c r="N171" s="100"/>
      <c r="O171" s="41"/>
      <c r="P171" s="83"/>
      <c r="Q171" s="64"/>
      <c r="R171" s="65"/>
      <c r="S171" s="66"/>
      <c r="T171" s="67"/>
      <c r="U171" s="98"/>
      <c r="V171" s="99"/>
      <c r="W171" s="100"/>
      <c r="X171" s="74"/>
    </row>
    <row r="172" spans="2:24" ht="54.95" hidden="1" customHeight="1">
      <c r="B172" s="73"/>
      <c r="C172" s="61"/>
      <c r="D172" s="61"/>
      <c r="E172" s="62"/>
      <c r="F172" s="41"/>
      <c r="G172" s="76"/>
      <c r="H172" s="64"/>
      <c r="I172" s="65"/>
      <c r="J172" s="66"/>
      <c r="K172" s="67"/>
      <c r="L172" s="98"/>
      <c r="M172" s="99"/>
      <c r="N172" s="100"/>
      <c r="O172" s="41"/>
      <c r="P172" s="83"/>
      <c r="Q172" s="64"/>
      <c r="R172" s="65"/>
      <c r="S172" s="66"/>
      <c r="T172" s="67"/>
      <c r="U172" s="98"/>
      <c r="V172" s="99"/>
      <c r="W172" s="100"/>
      <c r="X172" s="74"/>
    </row>
    <row r="173" spans="2:24" ht="54.95" hidden="1" customHeight="1">
      <c r="B173" s="73"/>
      <c r="C173" s="61"/>
      <c r="D173" s="61"/>
      <c r="E173" s="62"/>
      <c r="F173" s="41"/>
      <c r="G173" s="76"/>
      <c r="H173" s="64"/>
      <c r="I173" s="65"/>
      <c r="J173" s="66"/>
      <c r="K173" s="67"/>
      <c r="L173" s="98"/>
      <c r="M173" s="99"/>
      <c r="N173" s="100"/>
      <c r="O173" s="41"/>
      <c r="P173" s="83"/>
      <c r="Q173" s="64"/>
      <c r="R173" s="65"/>
      <c r="S173" s="66"/>
      <c r="T173" s="67"/>
      <c r="U173" s="98"/>
      <c r="V173" s="99"/>
      <c r="W173" s="100"/>
      <c r="X173" s="74"/>
    </row>
    <row r="174" spans="2:24" ht="54.95" hidden="1" customHeight="1">
      <c r="B174" s="73"/>
      <c r="C174" s="61"/>
      <c r="D174" s="61"/>
      <c r="E174" s="62"/>
      <c r="F174" s="41"/>
      <c r="G174" s="76"/>
      <c r="H174" s="64"/>
      <c r="I174" s="65"/>
      <c r="J174" s="66"/>
      <c r="K174" s="67"/>
      <c r="L174" s="98"/>
      <c r="M174" s="99"/>
      <c r="N174" s="100"/>
      <c r="O174" s="41"/>
      <c r="P174" s="83"/>
      <c r="Q174" s="64"/>
      <c r="R174" s="65"/>
      <c r="S174" s="66"/>
      <c r="T174" s="67"/>
      <c r="U174" s="98"/>
      <c r="V174" s="99"/>
      <c r="W174" s="100"/>
      <c r="X174" s="74"/>
    </row>
    <row r="175" spans="2:24" ht="52.5" hidden="1" customHeight="1">
      <c r="B175" s="73"/>
      <c r="C175" s="61"/>
      <c r="D175" s="61"/>
      <c r="E175" s="62"/>
      <c r="F175" s="41"/>
      <c r="G175" s="76"/>
      <c r="H175" s="64"/>
      <c r="I175" s="65"/>
      <c r="J175" s="66"/>
      <c r="K175" s="67"/>
      <c r="L175" s="98"/>
      <c r="M175" s="99"/>
      <c r="N175" s="100"/>
      <c r="O175" s="41"/>
      <c r="P175" s="83"/>
      <c r="Q175" s="64"/>
      <c r="R175" s="65"/>
      <c r="S175" s="66"/>
      <c r="T175" s="67"/>
      <c r="U175" s="98"/>
      <c r="V175" s="99"/>
      <c r="W175" s="100"/>
      <c r="X175" s="74"/>
    </row>
    <row r="176" spans="2:24" ht="54.95" hidden="1" customHeight="1">
      <c r="B176" s="73"/>
      <c r="C176" s="61"/>
      <c r="D176" s="61"/>
      <c r="E176" s="62"/>
      <c r="F176" s="41"/>
      <c r="G176" s="76"/>
      <c r="H176" s="64"/>
      <c r="I176" s="65"/>
      <c r="J176" s="66"/>
      <c r="K176" s="67"/>
      <c r="L176" s="98"/>
      <c r="M176" s="99"/>
      <c r="N176" s="100"/>
      <c r="O176" s="41"/>
      <c r="P176" s="83"/>
      <c r="Q176" s="64"/>
      <c r="R176" s="65"/>
      <c r="S176" s="66"/>
      <c r="T176" s="67"/>
      <c r="U176" s="98"/>
      <c r="V176" s="99"/>
      <c r="W176" s="100"/>
      <c r="X176" s="74"/>
    </row>
    <row r="177" spans="1:25" ht="54.95" hidden="1" customHeight="1">
      <c r="B177" s="73"/>
      <c r="C177" s="61"/>
      <c r="D177" s="61"/>
      <c r="E177" s="62"/>
      <c r="F177" s="41"/>
      <c r="G177" s="76"/>
      <c r="H177" s="64"/>
      <c r="I177" s="65"/>
      <c r="J177" s="66"/>
      <c r="K177" s="67"/>
      <c r="L177" s="98"/>
      <c r="M177" s="99"/>
      <c r="N177" s="100"/>
      <c r="O177" s="41"/>
      <c r="P177" s="83"/>
      <c r="Q177" s="64"/>
      <c r="R177" s="65"/>
      <c r="S177" s="66"/>
      <c r="T177" s="67"/>
      <c r="U177" s="98"/>
      <c r="V177" s="99"/>
      <c r="W177" s="100"/>
      <c r="X177" s="74"/>
    </row>
    <row r="178" spans="1:25" ht="54.95" customHeight="1">
      <c r="B178" s="73"/>
      <c r="C178" s="84"/>
      <c r="D178" s="84"/>
      <c r="E178" s="85"/>
      <c r="G178" s="86"/>
      <c r="H178" s="87"/>
      <c r="I178" s="88"/>
      <c r="J178" s="89"/>
      <c r="K178" s="90"/>
      <c r="L178" s="91"/>
      <c r="M178" s="92"/>
      <c r="N178" s="93"/>
      <c r="P178" s="86"/>
      <c r="Q178" s="87"/>
      <c r="R178" s="88"/>
      <c r="S178" s="89"/>
      <c r="T178" s="90"/>
      <c r="U178" s="91"/>
      <c r="V178" s="92"/>
      <c r="W178" s="93"/>
      <c r="X178" s="74"/>
    </row>
    <row r="179" spans="1:25" ht="17.25" thickBot="1">
      <c r="B179" s="94"/>
      <c r="C179" s="95"/>
      <c r="D179" s="96"/>
      <c r="E179" s="96"/>
      <c r="F179" s="96"/>
      <c r="G179" s="95"/>
      <c r="H179" s="95"/>
      <c r="I179" s="95"/>
      <c r="J179" s="95"/>
      <c r="K179" s="95"/>
      <c r="L179" s="95"/>
      <c r="M179" s="95"/>
      <c r="N179" s="95"/>
      <c r="O179" s="96"/>
      <c r="P179" s="95"/>
      <c r="Q179" s="95"/>
      <c r="R179" s="95"/>
      <c r="S179" s="95"/>
      <c r="T179" s="95"/>
      <c r="U179" s="95"/>
      <c r="V179" s="95"/>
      <c r="W179" s="95"/>
      <c r="X179" s="97"/>
    </row>
    <row r="180" spans="1:25" ht="24.95" customHeight="1"/>
    <row r="181" spans="1:25" ht="24.95" customHeight="1" thickBot="1"/>
    <row r="182" spans="1:25" s="28" customFormat="1" ht="120" customHeight="1">
      <c r="A182" s="25"/>
      <c r="B182" s="26"/>
      <c r="C182" s="157" t="s">
        <v>131</v>
      </c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57"/>
      <c r="T182" s="157"/>
      <c r="U182" s="157"/>
      <c r="V182" s="157"/>
      <c r="W182" s="157"/>
      <c r="X182" s="27"/>
      <c r="Y182" s="25"/>
    </row>
    <row r="183" spans="1:25" s="28" customFormat="1" ht="95.1" customHeight="1">
      <c r="A183" s="25"/>
      <c r="B183" s="29"/>
      <c r="C183" s="158" t="str">
        <f>+C3</f>
        <v>SKT BIZ특판 85-84호 ver.005</v>
      </c>
      <c r="D183" s="159"/>
      <c r="E183" s="160"/>
      <c r="F183" s="30"/>
      <c r="G183" s="161" t="s">
        <v>132</v>
      </c>
      <c r="H183" s="162"/>
      <c r="I183" s="162"/>
      <c r="J183" s="162"/>
      <c r="K183" s="162"/>
      <c r="L183" s="162"/>
      <c r="M183" s="162"/>
      <c r="N183" s="163"/>
      <c r="O183" s="25"/>
      <c r="P183" s="164" t="s">
        <v>133</v>
      </c>
      <c r="Q183" s="165"/>
      <c r="R183" s="162"/>
      <c r="S183" s="162"/>
      <c r="T183" s="162"/>
      <c r="U183" s="162"/>
      <c r="V183" s="162"/>
      <c r="W183" s="163"/>
      <c r="X183" s="31"/>
      <c r="Y183" s="25"/>
    </row>
    <row r="184" spans="1:25" s="28" customFormat="1" ht="90" customHeight="1">
      <c r="A184" s="25"/>
      <c r="B184" s="29"/>
      <c r="C184" s="166" t="s">
        <v>134</v>
      </c>
      <c r="D184" s="166" t="s">
        <v>135</v>
      </c>
      <c r="E184" s="166" t="s">
        <v>136</v>
      </c>
      <c r="F184" s="25"/>
      <c r="G184" s="169" t="str">
        <f>G124</f>
        <v>개통후 D+185일 이후           요금제 변경 가능</v>
      </c>
      <c r="H184" s="170"/>
      <c r="I184" s="171" t="s">
        <v>67</v>
      </c>
      <c r="J184" s="172"/>
      <c r="K184" s="172"/>
      <c r="L184" s="173" t="s">
        <v>137</v>
      </c>
      <c r="M184" s="173"/>
      <c r="N184" s="173"/>
      <c r="O184" s="25"/>
      <c r="P184" s="169" t="str">
        <f>P124</f>
        <v>2018년 12월 02일 이후           요금제 변경 가능</v>
      </c>
      <c r="Q184" s="170"/>
      <c r="R184" s="171" t="s">
        <v>67</v>
      </c>
      <c r="S184" s="172"/>
      <c r="T184" s="172"/>
      <c r="U184" s="173" t="s">
        <v>138</v>
      </c>
      <c r="V184" s="173"/>
      <c r="W184" s="173"/>
      <c r="X184" s="31"/>
      <c r="Y184" s="25"/>
    </row>
    <row r="185" spans="1:25" s="28" customFormat="1" ht="54.95" customHeight="1">
      <c r="A185" s="25"/>
      <c r="B185" s="29"/>
      <c r="C185" s="167"/>
      <c r="D185" s="167"/>
      <c r="E185" s="167"/>
      <c r="F185" s="25"/>
      <c r="G185" s="174" t="s">
        <v>139</v>
      </c>
      <c r="H185" s="155" t="s">
        <v>140</v>
      </c>
      <c r="I185" s="172"/>
      <c r="J185" s="172"/>
      <c r="K185" s="172"/>
      <c r="L185" s="173"/>
      <c r="M185" s="173"/>
      <c r="N185" s="173"/>
      <c r="O185" s="25"/>
      <c r="P185" s="176" t="s">
        <v>141</v>
      </c>
      <c r="Q185" s="155" t="s">
        <v>142</v>
      </c>
      <c r="R185" s="172"/>
      <c r="S185" s="172"/>
      <c r="T185" s="172"/>
      <c r="U185" s="173"/>
      <c r="V185" s="173"/>
      <c r="W185" s="173"/>
      <c r="X185" s="31"/>
      <c r="Y185" s="25"/>
    </row>
    <row r="186" spans="1:25" s="28" customFormat="1" ht="54.95" customHeight="1">
      <c r="A186" s="25"/>
      <c r="B186" s="29"/>
      <c r="C186" s="168"/>
      <c r="D186" s="168"/>
      <c r="E186" s="168"/>
      <c r="F186" s="25"/>
      <c r="G186" s="175"/>
      <c r="H186" s="156"/>
      <c r="I186" s="39" t="s">
        <v>143</v>
      </c>
      <c r="J186" s="40" t="s">
        <v>144</v>
      </c>
      <c r="K186" s="35" t="s">
        <v>145</v>
      </c>
      <c r="L186" s="39" t="s">
        <v>146</v>
      </c>
      <c r="M186" s="40" t="s">
        <v>144</v>
      </c>
      <c r="N186" s="35" t="s">
        <v>145</v>
      </c>
      <c r="O186" s="25"/>
      <c r="P186" s="177"/>
      <c r="Q186" s="156"/>
      <c r="R186" s="39" t="s">
        <v>147</v>
      </c>
      <c r="S186" s="40" t="s">
        <v>144</v>
      </c>
      <c r="T186" s="35" t="s">
        <v>145</v>
      </c>
      <c r="U186" s="39" t="s">
        <v>143</v>
      </c>
      <c r="V186" s="40" t="s">
        <v>148</v>
      </c>
      <c r="W186" s="35" t="s">
        <v>149</v>
      </c>
      <c r="X186" s="31"/>
      <c r="Y186" s="25"/>
    </row>
    <row r="187" spans="1:25" ht="54.95" customHeight="1">
      <c r="A187" s="41"/>
      <c r="B187" s="42"/>
      <c r="C187" s="43" t="str">
        <f t="shared" ref="C187:E199" si="42">+C7</f>
        <v>SM-G960N_64G</v>
      </c>
      <c r="D187" s="43" t="str">
        <f t="shared" si="42"/>
        <v>갤럭시 S9_64G</v>
      </c>
      <c r="E187" s="44">
        <f t="shared" si="42"/>
        <v>957000</v>
      </c>
      <c r="F187" s="41"/>
      <c r="G187" s="101">
        <v>265000</v>
      </c>
      <c r="H187" s="102">
        <f t="shared" ref="H187:H212" si="43">E187-G187</f>
        <v>692000</v>
      </c>
      <c r="I187" s="47">
        <v>190000</v>
      </c>
      <c r="J187" s="48">
        <v>300000</v>
      </c>
      <c r="K187" s="49">
        <v>160000</v>
      </c>
      <c r="L187" s="50">
        <f t="shared" ref="L187:L211" si="44">H187-I187</f>
        <v>502000</v>
      </c>
      <c r="M187" s="51">
        <f t="shared" ref="M187:M211" si="45">H187-J187</f>
        <v>392000</v>
      </c>
      <c r="N187" s="52">
        <f t="shared" ref="N187:N211" si="46">H187-K187</f>
        <v>532000</v>
      </c>
      <c r="O187" s="41"/>
      <c r="P187" s="103">
        <f t="shared" ref="P187:P212" si="47">9900*24</f>
        <v>237600</v>
      </c>
      <c r="Q187" s="102">
        <f t="shared" ref="Q187:Q199" si="48">E187</f>
        <v>957000</v>
      </c>
      <c r="R187" s="47">
        <v>190000</v>
      </c>
      <c r="S187" s="48">
        <v>300000</v>
      </c>
      <c r="T187" s="49">
        <v>180000</v>
      </c>
      <c r="U187" s="50">
        <f t="shared" ref="U187:U199" si="49">E187-R187</f>
        <v>767000</v>
      </c>
      <c r="V187" s="51">
        <f t="shared" ref="V187:V199" si="50">E187-S187</f>
        <v>657000</v>
      </c>
      <c r="W187" s="52">
        <f t="shared" ref="W187:W199" si="51">E187-T187</f>
        <v>777000</v>
      </c>
      <c r="X187" s="60"/>
      <c r="Y187" s="41"/>
    </row>
    <row r="188" spans="1:25" ht="54.95" customHeight="1">
      <c r="A188" s="41"/>
      <c r="B188" s="42"/>
      <c r="C188" s="61" t="str">
        <f t="shared" si="42"/>
        <v>SM-G965N_64G</v>
      </c>
      <c r="D188" s="61" t="str">
        <f t="shared" si="42"/>
        <v>갤럭시 S9+_64G</v>
      </c>
      <c r="E188" s="62">
        <f t="shared" si="42"/>
        <v>1056000</v>
      </c>
      <c r="F188" s="41"/>
      <c r="G188" s="63">
        <v>83000</v>
      </c>
      <c r="H188" s="64">
        <f t="shared" si="43"/>
        <v>973000</v>
      </c>
      <c r="I188" s="65">
        <v>190000</v>
      </c>
      <c r="J188" s="66">
        <v>300000</v>
      </c>
      <c r="K188" s="67">
        <v>160000</v>
      </c>
      <c r="L188" s="68">
        <f t="shared" si="44"/>
        <v>783000</v>
      </c>
      <c r="M188" s="69">
        <f t="shared" si="45"/>
        <v>673000</v>
      </c>
      <c r="N188" s="70">
        <f t="shared" si="46"/>
        <v>813000</v>
      </c>
      <c r="O188" s="41"/>
      <c r="P188" s="71">
        <f t="shared" si="47"/>
        <v>237600</v>
      </c>
      <c r="Q188" s="64">
        <f t="shared" si="48"/>
        <v>1056000</v>
      </c>
      <c r="R188" s="65">
        <v>190000</v>
      </c>
      <c r="S188" s="66">
        <v>300000</v>
      </c>
      <c r="T188" s="67">
        <v>180000</v>
      </c>
      <c r="U188" s="68">
        <f t="shared" si="49"/>
        <v>866000</v>
      </c>
      <c r="V188" s="69">
        <f t="shared" si="50"/>
        <v>756000</v>
      </c>
      <c r="W188" s="70">
        <f t="shared" si="51"/>
        <v>876000</v>
      </c>
      <c r="X188" s="60"/>
      <c r="Y188" s="41"/>
    </row>
    <row r="189" spans="1:25" ht="54.95" customHeight="1">
      <c r="A189" s="41"/>
      <c r="B189" s="42"/>
      <c r="C189" s="61" t="str">
        <f t="shared" si="42"/>
        <v>SM-G965N_256G</v>
      </c>
      <c r="D189" s="61" t="str">
        <f t="shared" si="42"/>
        <v>갤럭시 S9+_256G</v>
      </c>
      <c r="E189" s="62">
        <f t="shared" si="42"/>
        <v>1078000</v>
      </c>
      <c r="F189" s="41"/>
      <c r="G189" s="63">
        <v>83000</v>
      </c>
      <c r="H189" s="64">
        <f t="shared" si="43"/>
        <v>995000</v>
      </c>
      <c r="I189" s="65">
        <v>190000</v>
      </c>
      <c r="J189" s="66">
        <v>300000</v>
      </c>
      <c r="K189" s="67">
        <v>160000</v>
      </c>
      <c r="L189" s="68">
        <f t="shared" si="44"/>
        <v>805000</v>
      </c>
      <c r="M189" s="69">
        <f t="shared" si="45"/>
        <v>695000</v>
      </c>
      <c r="N189" s="70">
        <f t="shared" si="46"/>
        <v>835000</v>
      </c>
      <c r="O189" s="41"/>
      <c r="P189" s="71">
        <f t="shared" si="47"/>
        <v>237600</v>
      </c>
      <c r="Q189" s="64">
        <f t="shared" si="48"/>
        <v>1078000</v>
      </c>
      <c r="R189" s="65">
        <v>190000</v>
      </c>
      <c r="S189" s="66">
        <v>300000</v>
      </c>
      <c r="T189" s="67">
        <v>180000</v>
      </c>
      <c r="U189" s="68">
        <f t="shared" si="49"/>
        <v>888000</v>
      </c>
      <c r="V189" s="69">
        <f t="shared" si="50"/>
        <v>778000</v>
      </c>
      <c r="W189" s="70">
        <f t="shared" si="51"/>
        <v>898000</v>
      </c>
      <c r="X189" s="60"/>
      <c r="Y189" s="41"/>
    </row>
    <row r="190" spans="1:25" ht="54.95" customHeight="1">
      <c r="A190" s="41"/>
      <c r="B190" s="42"/>
      <c r="C190" s="61" t="str">
        <f t="shared" si="42"/>
        <v>SM-N950N_64G</v>
      </c>
      <c r="D190" s="61" t="str">
        <f t="shared" si="42"/>
        <v>갤럭시 노트 8_64G</v>
      </c>
      <c r="E190" s="62">
        <f t="shared" si="42"/>
        <v>998800</v>
      </c>
      <c r="F190" s="41"/>
      <c r="G190" s="63">
        <v>83000</v>
      </c>
      <c r="H190" s="64">
        <f t="shared" si="43"/>
        <v>915800</v>
      </c>
      <c r="I190" s="65">
        <v>160000</v>
      </c>
      <c r="J190" s="66">
        <v>290000</v>
      </c>
      <c r="K190" s="67">
        <v>60000</v>
      </c>
      <c r="L190" s="68">
        <f t="shared" si="44"/>
        <v>755800</v>
      </c>
      <c r="M190" s="69">
        <f t="shared" si="45"/>
        <v>625800</v>
      </c>
      <c r="N190" s="70">
        <f t="shared" si="46"/>
        <v>855800</v>
      </c>
      <c r="O190" s="41"/>
      <c r="P190" s="71">
        <f t="shared" si="47"/>
        <v>237600</v>
      </c>
      <c r="Q190" s="64">
        <f t="shared" si="48"/>
        <v>998800</v>
      </c>
      <c r="R190" s="65">
        <v>160000</v>
      </c>
      <c r="S190" s="66">
        <v>290000</v>
      </c>
      <c r="T190" s="67">
        <v>90000</v>
      </c>
      <c r="U190" s="68">
        <f t="shared" si="49"/>
        <v>838800</v>
      </c>
      <c r="V190" s="69">
        <f t="shared" si="50"/>
        <v>708800</v>
      </c>
      <c r="W190" s="70">
        <f t="shared" si="51"/>
        <v>908800</v>
      </c>
      <c r="X190" s="60"/>
      <c r="Y190" s="41"/>
    </row>
    <row r="191" spans="1:25" ht="54.95" customHeight="1">
      <c r="A191" s="41"/>
      <c r="B191" s="42"/>
      <c r="C191" s="61" t="str">
        <f t="shared" si="42"/>
        <v>SM-N950N_256G</v>
      </c>
      <c r="D191" s="61" t="str">
        <f t="shared" si="42"/>
        <v>갤럭시 노트 8_256G</v>
      </c>
      <c r="E191" s="62">
        <f t="shared" si="42"/>
        <v>1094500</v>
      </c>
      <c r="F191" s="41"/>
      <c r="G191" s="63">
        <v>83000</v>
      </c>
      <c r="H191" s="64">
        <f t="shared" si="43"/>
        <v>1011500</v>
      </c>
      <c r="I191" s="65">
        <v>160000</v>
      </c>
      <c r="J191" s="66">
        <v>290000</v>
      </c>
      <c r="K191" s="67">
        <v>60000</v>
      </c>
      <c r="L191" s="68">
        <f t="shared" si="44"/>
        <v>851500</v>
      </c>
      <c r="M191" s="69">
        <f t="shared" si="45"/>
        <v>721500</v>
      </c>
      <c r="N191" s="70">
        <f t="shared" si="46"/>
        <v>951500</v>
      </c>
      <c r="O191" s="41"/>
      <c r="P191" s="71">
        <f t="shared" si="47"/>
        <v>237600</v>
      </c>
      <c r="Q191" s="64">
        <f t="shared" si="48"/>
        <v>1094500</v>
      </c>
      <c r="R191" s="65">
        <v>160000</v>
      </c>
      <c r="S191" s="66">
        <v>290000</v>
      </c>
      <c r="T191" s="67">
        <v>90000</v>
      </c>
      <c r="U191" s="68">
        <f t="shared" si="49"/>
        <v>934500</v>
      </c>
      <c r="V191" s="69">
        <f t="shared" si="50"/>
        <v>804500</v>
      </c>
      <c r="W191" s="70">
        <f t="shared" si="51"/>
        <v>1004500</v>
      </c>
      <c r="X191" s="60"/>
      <c r="Y191" s="41"/>
    </row>
    <row r="192" spans="1:25" ht="54.95" customHeight="1">
      <c r="A192" s="41"/>
      <c r="B192" s="42"/>
      <c r="C192" s="61" t="str">
        <f t="shared" si="42"/>
        <v>IPHONE_X_64GB</v>
      </c>
      <c r="D192" s="61" t="str">
        <f t="shared" si="42"/>
        <v>아이폰 X_64G</v>
      </c>
      <c r="E192" s="62">
        <f t="shared" si="42"/>
        <v>1360700</v>
      </c>
      <c r="F192" s="41"/>
      <c r="G192" s="63">
        <v>42000</v>
      </c>
      <c r="H192" s="64">
        <f t="shared" si="43"/>
        <v>1318700</v>
      </c>
      <c r="I192" s="65">
        <v>190000</v>
      </c>
      <c r="J192" s="66">
        <v>290000</v>
      </c>
      <c r="K192" s="67">
        <v>130000</v>
      </c>
      <c r="L192" s="68">
        <f t="shared" si="44"/>
        <v>1128700</v>
      </c>
      <c r="M192" s="69">
        <f t="shared" si="45"/>
        <v>1028700</v>
      </c>
      <c r="N192" s="70">
        <f t="shared" si="46"/>
        <v>1188700</v>
      </c>
      <c r="O192" s="41"/>
      <c r="P192" s="71">
        <f t="shared" si="47"/>
        <v>237600</v>
      </c>
      <c r="Q192" s="64">
        <f t="shared" si="48"/>
        <v>1360700</v>
      </c>
      <c r="R192" s="65">
        <v>190000</v>
      </c>
      <c r="S192" s="66">
        <v>290000</v>
      </c>
      <c r="T192" s="67">
        <v>130000</v>
      </c>
      <c r="U192" s="68">
        <f t="shared" si="49"/>
        <v>1170700</v>
      </c>
      <c r="V192" s="69">
        <f t="shared" si="50"/>
        <v>1070700</v>
      </c>
      <c r="W192" s="70">
        <f t="shared" si="51"/>
        <v>1230700</v>
      </c>
      <c r="X192" s="60"/>
      <c r="Y192" s="41"/>
    </row>
    <row r="193" spans="1:25" ht="54.95" customHeight="1">
      <c r="A193" s="41"/>
      <c r="B193" s="42"/>
      <c r="C193" s="61" t="str">
        <f t="shared" si="42"/>
        <v>IPHONE_X_256GB</v>
      </c>
      <c r="D193" s="61" t="str">
        <f t="shared" si="42"/>
        <v>아이폰 X_256G</v>
      </c>
      <c r="E193" s="62">
        <f t="shared" si="42"/>
        <v>1557600</v>
      </c>
      <c r="F193" s="41"/>
      <c r="G193" s="63">
        <v>42000</v>
      </c>
      <c r="H193" s="64">
        <f t="shared" si="43"/>
        <v>1515600</v>
      </c>
      <c r="I193" s="65">
        <v>190000</v>
      </c>
      <c r="J193" s="66">
        <v>290000</v>
      </c>
      <c r="K193" s="67">
        <v>130000</v>
      </c>
      <c r="L193" s="68">
        <f t="shared" si="44"/>
        <v>1325600</v>
      </c>
      <c r="M193" s="69">
        <f t="shared" si="45"/>
        <v>1225600</v>
      </c>
      <c r="N193" s="70">
        <f t="shared" si="46"/>
        <v>1385600</v>
      </c>
      <c r="O193" s="41"/>
      <c r="P193" s="71">
        <f t="shared" si="47"/>
        <v>237600</v>
      </c>
      <c r="Q193" s="64">
        <f t="shared" si="48"/>
        <v>1557600</v>
      </c>
      <c r="R193" s="65">
        <v>190000</v>
      </c>
      <c r="S193" s="66">
        <v>290000</v>
      </c>
      <c r="T193" s="67">
        <v>130000</v>
      </c>
      <c r="U193" s="68">
        <f t="shared" si="49"/>
        <v>1367600</v>
      </c>
      <c r="V193" s="69">
        <f t="shared" si="50"/>
        <v>1267600</v>
      </c>
      <c r="W193" s="70">
        <f t="shared" si="51"/>
        <v>1427600</v>
      </c>
      <c r="X193" s="60"/>
      <c r="Y193" s="41"/>
    </row>
    <row r="194" spans="1:25" ht="54.95" customHeight="1">
      <c r="A194" s="41"/>
      <c r="B194" s="42"/>
      <c r="C194" s="61" t="str">
        <f t="shared" si="42"/>
        <v>IPHONE8_64GB</v>
      </c>
      <c r="D194" s="61" t="str">
        <f t="shared" si="42"/>
        <v>아이폰 8_64G</v>
      </c>
      <c r="E194" s="62">
        <f t="shared" si="42"/>
        <v>946000</v>
      </c>
      <c r="F194" s="41"/>
      <c r="G194" s="63">
        <v>42000</v>
      </c>
      <c r="H194" s="64">
        <f t="shared" si="43"/>
        <v>904000</v>
      </c>
      <c r="I194" s="65">
        <v>140000</v>
      </c>
      <c r="J194" s="66">
        <v>320000</v>
      </c>
      <c r="K194" s="67">
        <v>150000</v>
      </c>
      <c r="L194" s="68">
        <f t="shared" si="44"/>
        <v>764000</v>
      </c>
      <c r="M194" s="69">
        <f t="shared" si="45"/>
        <v>584000</v>
      </c>
      <c r="N194" s="70">
        <f t="shared" si="46"/>
        <v>754000</v>
      </c>
      <c r="O194" s="41"/>
      <c r="P194" s="71">
        <f t="shared" si="47"/>
        <v>237600</v>
      </c>
      <c r="Q194" s="64">
        <f t="shared" si="48"/>
        <v>946000</v>
      </c>
      <c r="R194" s="65">
        <v>140000</v>
      </c>
      <c r="S194" s="66">
        <v>320000</v>
      </c>
      <c r="T194" s="67">
        <v>150000</v>
      </c>
      <c r="U194" s="68">
        <f t="shared" si="49"/>
        <v>806000</v>
      </c>
      <c r="V194" s="69">
        <f t="shared" si="50"/>
        <v>626000</v>
      </c>
      <c r="W194" s="70">
        <f t="shared" si="51"/>
        <v>796000</v>
      </c>
      <c r="X194" s="60"/>
      <c r="Y194" s="41"/>
    </row>
    <row r="195" spans="1:25" ht="54.95" customHeight="1">
      <c r="A195" s="41"/>
      <c r="B195" s="42"/>
      <c r="C195" s="61" t="str">
        <f t="shared" si="42"/>
        <v>IPHONE8_256GB</v>
      </c>
      <c r="D195" s="61" t="str">
        <f t="shared" si="42"/>
        <v>아이폰 8_256G</v>
      </c>
      <c r="E195" s="62">
        <f t="shared" si="42"/>
        <v>1142900</v>
      </c>
      <c r="F195" s="41"/>
      <c r="G195" s="63">
        <v>42000</v>
      </c>
      <c r="H195" s="64">
        <f t="shared" si="43"/>
        <v>1100900</v>
      </c>
      <c r="I195" s="65">
        <v>220000</v>
      </c>
      <c r="J195" s="66">
        <v>400000</v>
      </c>
      <c r="K195" s="67">
        <v>230000</v>
      </c>
      <c r="L195" s="68">
        <f t="shared" si="44"/>
        <v>880900</v>
      </c>
      <c r="M195" s="69">
        <f t="shared" si="45"/>
        <v>700900</v>
      </c>
      <c r="N195" s="70">
        <f t="shared" si="46"/>
        <v>870900</v>
      </c>
      <c r="O195" s="41"/>
      <c r="P195" s="71">
        <f t="shared" si="47"/>
        <v>237600</v>
      </c>
      <c r="Q195" s="64">
        <f t="shared" si="48"/>
        <v>1142900</v>
      </c>
      <c r="R195" s="65">
        <v>220000</v>
      </c>
      <c r="S195" s="66">
        <v>400000</v>
      </c>
      <c r="T195" s="67">
        <v>230000</v>
      </c>
      <c r="U195" s="68">
        <f t="shared" si="49"/>
        <v>922900</v>
      </c>
      <c r="V195" s="69">
        <f t="shared" si="50"/>
        <v>742900</v>
      </c>
      <c r="W195" s="70">
        <f t="shared" si="51"/>
        <v>912900</v>
      </c>
      <c r="X195" s="60"/>
      <c r="Y195" s="41"/>
    </row>
    <row r="196" spans="1:25" ht="54.95" customHeight="1">
      <c r="A196" s="41"/>
      <c r="B196" s="42"/>
      <c r="C196" s="61" t="str">
        <f t="shared" si="42"/>
        <v>IPHONE8+_64GB</v>
      </c>
      <c r="D196" s="61" t="str">
        <f t="shared" si="42"/>
        <v>아이폰 8+_64G</v>
      </c>
      <c r="E196" s="62">
        <f t="shared" si="42"/>
        <v>1076900</v>
      </c>
      <c r="F196" s="41"/>
      <c r="G196" s="63">
        <v>42000</v>
      </c>
      <c r="H196" s="64">
        <f t="shared" si="43"/>
        <v>1034900</v>
      </c>
      <c r="I196" s="65">
        <v>140000</v>
      </c>
      <c r="J196" s="66">
        <v>320000</v>
      </c>
      <c r="K196" s="67">
        <v>150000</v>
      </c>
      <c r="L196" s="68">
        <f t="shared" si="44"/>
        <v>894900</v>
      </c>
      <c r="M196" s="69">
        <f t="shared" si="45"/>
        <v>714900</v>
      </c>
      <c r="N196" s="70">
        <f t="shared" si="46"/>
        <v>884900</v>
      </c>
      <c r="O196" s="41"/>
      <c r="P196" s="71">
        <f t="shared" si="47"/>
        <v>237600</v>
      </c>
      <c r="Q196" s="64">
        <f t="shared" si="48"/>
        <v>1076900</v>
      </c>
      <c r="R196" s="65">
        <v>140000</v>
      </c>
      <c r="S196" s="66">
        <v>320000</v>
      </c>
      <c r="T196" s="67">
        <v>150000</v>
      </c>
      <c r="U196" s="68">
        <f t="shared" si="49"/>
        <v>936900</v>
      </c>
      <c r="V196" s="69">
        <f t="shared" si="50"/>
        <v>756900</v>
      </c>
      <c r="W196" s="70">
        <f t="shared" si="51"/>
        <v>926900</v>
      </c>
      <c r="X196" s="60"/>
      <c r="Y196" s="41"/>
    </row>
    <row r="197" spans="1:25" ht="54.95" customHeight="1">
      <c r="A197" s="41"/>
      <c r="B197" s="42"/>
      <c r="C197" s="61" t="str">
        <f t="shared" si="42"/>
        <v>LM-V350N_64G</v>
      </c>
      <c r="D197" s="61" t="str">
        <f t="shared" si="42"/>
        <v>LG_ V35_64G</v>
      </c>
      <c r="E197" s="62">
        <f t="shared" si="42"/>
        <v>1048300</v>
      </c>
      <c r="F197" s="41"/>
      <c r="G197" s="63">
        <v>83000</v>
      </c>
      <c r="H197" s="64">
        <f t="shared" si="43"/>
        <v>965300</v>
      </c>
      <c r="I197" s="65">
        <v>160000</v>
      </c>
      <c r="J197" s="66">
        <v>290000</v>
      </c>
      <c r="K197" s="67">
        <v>150000</v>
      </c>
      <c r="L197" s="68">
        <f t="shared" si="44"/>
        <v>805300</v>
      </c>
      <c r="M197" s="69">
        <f t="shared" si="45"/>
        <v>675300</v>
      </c>
      <c r="N197" s="70">
        <f t="shared" si="46"/>
        <v>815300</v>
      </c>
      <c r="O197" s="41"/>
      <c r="P197" s="71">
        <f t="shared" si="47"/>
        <v>237600</v>
      </c>
      <c r="Q197" s="64">
        <f t="shared" si="48"/>
        <v>1048300</v>
      </c>
      <c r="R197" s="65">
        <v>160000</v>
      </c>
      <c r="S197" s="66">
        <v>290000</v>
      </c>
      <c r="T197" s="67">
        <v>150000</v>
      </c>
      <c r="U197" s="68">
        <f t="shared" si="49"/>
        <v>888300</v>
      </c>
      <c r="V197" s="69">
        <f t="shared" si="50"/>
        <v>758300</v>
      </c>
      <c r="W197" s="70">
        <f t="shared" si="51"/>
        <v>898300</v>
      </c>
      <c r="X197" s="60"/>
      <c r="Y197" s="41"/>
    </row>
    <row r="198" spans="1:25" ht="54.95" customHeight="1">
      <c r="A198" s="41"/>
      <c r="B198" s="42"/>
      <c r="C198" s="61" t="str">
        <f t="shared" si="42"/>
        <v>LM-G710N_64G</v>
      </c>
      <c r="D198" s="61" t="str">
        <f t="shared" si="42"/>
        <v>LG_ G7_64G</v>
      </c>
      <c r="E198" s="62">
        <f t="shared" si="42"/>
        <v>898700</v>
      </c>
      <c r="F198" s="41"/>
      <c r="G198" s="63">
        <v>280000</v>
      </c>
      <c r="H198" s="64">
        <f t="shared" si="43"/>
        <v>618700</v>
      </c>
      <c r="I198" s="65">
        <v>240000</v>
      </c>
      <c r="J198" s="66">
        <v>330000</v>
      </c>
      <c r="K198" s="67">
        <v>260000</v>
      </c>
      <c r="L198" s="68">
        <f t="shared" si="44"/>
        <v>378700</v>
      </c>
      <c r="M198" s="69">
        <f t="shared" si="45"/>
        <v>288700</v>
      </c>
      <c r="N198" s="70">
        <f t="shared" si="46"/>
        <v>358700</v>
      </c>
      <c r="O198" s="41"/>
      <c r="P198" s="71">
        <f t="shared" si="47"/>
        <v>237600</v>
      </c>
      <c r="Q198" s="64">
        <f t="shared" si="48"/>
        <v>898700</v>
      </c>
      <c r="R198" s="65">
        <v>240000</v>
      </c>
      <c r="S198" s="66">
        <v>330000</v>
      </c>
      <c r="T198" s="67">
        <v>260000</v>
      </c>
      <c r="U198" s="68">
        <f t="shared" si="49"/>
        <v>658700</v>
      </c>
      <c r="V198" s="69">
        <f t="shared" si="50"/>
        <v>568700</v>
      </c>
      <c r="W198" s="70">
        <f t="shared" si="51"/>
        <v>638700</v>
      </c>
      <c r="X198" s="60"/>
      <c r="Y198" s="41"/>
    </row>
    <row r="199" spans="1:25" ht="54.95" customHeight="1">
      <c r="A199" s="41"/>
      <c r="B199" s="42"/>
      <c r="C199" s="61" t="str">
        <f t="shared" si="42"/>
        <v>LM-G710N_128GB</v>
      </c>
      <c r="D199" s="61" t="str">
        <f t="shared" si="42"/>
        <v>LG_ G7_128G</v>
      </c>
      <c r="E199" s="62">
        <f t="shared" si="42"/>
        <v>976800</v>
      </c>
      <c r="F199" s="41"/>
      <c r="G199" s="63">
        <v>280000</v>
      </c>
      <c r="H199" s="64">
        <f t="shared" si="43"/>
        <v>696800</v>
      </c>
      <c r="I199" s="65">
        <v>240000</v>
      </c>
      <c r="J199" s="66">
        <v>330000</v>
      </c>
      <c r="K199" s="67">
        <v>260000</v>
      </c>
      <c r="L199" s="68">
        <f t="shared" si="44"/>
        <v>456800</v>
      </c>
      <c r="M199" s="69">
        <f t="shared" si="45"/>
        <v>366800</v>
      </c>
      <c r="N199" s="70">
        <f t="shared" si="46"/>
        <v>436800</v>
      </c>
      <c r="O199" s="41"/>
      <c r="P199" s="71">
        <f t="shared" si="47"/>
        <v>237600</v>
      </c>
      <c r="Q199" s="64">
        <f t="shared" si="48"/>
        <v>976800</v>
      </c>
      <c r="R199" s="65">
        <v>240000</v>
      </c>
      <c r="S199" s="66">
        <v>330000</v>
      </c>
      <c r="T199" s="67">
        <v>260000</v>
      </c>
      <c r="U199" s="68">
        <f t="shared" si="49"/>
        <v>736800</v>
      </c>
      <c r="V199" s="69">
        <f t="shared" si="50"/>
        <v>646800</v>
      </c>
      <c r="W199" s="70">
        <f t="shared" si="51"/>
        <v>716800</v>
      </c>
      <c r="X199" s="60"/>
      <c r="Y199" s="41"/>
    </row>
    <row r="200" spans="1:25" ht="54.95" customHeight="1">
      <c r="A200" s="41"/>
      <c r="B200" s="42"/>
      <c r="C200" s="61"/>
      <c r="D200" s="61"/>
      <c r="E200" s="62"/>
      <c r="F200" s="41"/>
      <c r="G200" s="63"/>
      <c r="H200" s="64"/>
      <c r="I200" s="65"/>
      <c r="J200" s="66"/>
      <c r="K200" s="67"/>
      <c r="L200" s="68"/>
      <c r="M200" s="69"/>
      <c r="N200" s="70"/>
      <c r="O200" s="41"/>
      <c r="P200" s="71"/>
      <c r="Q200" s="64"/>
      <c r="R200" s="65"/>
      <c r="S200" s="66"/>
      <c r="T200" s="67"/>
      <c r="U200" s="68"/>
      <c r="V200" s="69"/>
      <c r="W200" s="70"/>
      <c r="X200" s="60"/>
      <c r="Y200" s="41"/>
    </row>
    <row r="201" spans="1:25" ht="54.95" customHeight="1">
      <c r="A201" s="41"/>
      <c r="B201" s="42"/>
      <c r="C201" s="61" t="str">
        <f t="shared" ref="C201:E209" si="52">+C21</f>
        <v>SM-A530N</v>
      </c>
      <c r="D201" s="61" t="str">
        <f t="shared" si="52"/>
        <v>갤럭시 A8(2018)</v>
      </c>
      <c r="E201" s="62">
        <f t="shared" si="52"/>
        <v>599500</v>
      </c>
      <c r="F201" s="41"/>
      <c r="G201" s="63">
        <v>106000</v>
      </c>
      <c r="H201" s="64">
        <f t="shared" si="43"/>
        <v>493500</v>
      </c>
      <c r="I201" s="65">
        <v>180000</v>
      </c>
      <c r="J201" s="66">
        <v>320000</v>
      </c>
      <c r="K201" s="67">
        <v>160000</v>
      </c>
      <c r="L201" s="68">
        <f t="shared" si="44"/>
        <v>313500</v>
      </c>
      <c r="M201" s="69">
        <f t="shared" si="45"/>
        <v>173500</v>
      </c>
      <c r="N201" s="70">
        <f t="shared" si="46"/>
        <v>333500</v>
      </c>
      <c r="O201" s="41"/>
      <c r="P201" s="71">
        <f t="shared" si="47"/>
        <v>237600</v>
      </c>
      <c r="Q201" s="64">
        <f t="shared" ref="Q201:Q212" si="53">E201</f>
        <v>599500</v>
      </c>
      <c r="R201" s="65">
        <v>180000</v>
      </c>
      <c r="S201" s="66">
        <v>320000</v>
      </c>
      <c r="T201" s="67">
        <v>160000</v>
      </c>
      <c r="U201" s="68">
        <f t="shared" ref="U201:U212" si="54">E201-R201</f>
        <v>419500</v>
      </c>
      <c r="V201" s="69">
        <f t="shared" ref="V201:V211" si="55">E201-S201</f>
        <v>279500</v>
      </c>
      <c r="W201" s="70">
        <f t="shared" ref="W201:W212" si="56">E201-T201</f>
        <v>439500</v>
      </c>
      <c r="X201" s="60"/>
      <c r="Y201" s="41"/>
    </row>
    <row r="202" spans="1:25" ht="54.75" customHeight="1">
      <c r="A202" s="41"/>
      <c r="B202" s="42"/>
      <c r="C202" s="61" t="str">
        <f t="shared" si="52"/>
        <v>SM-A600N</v>
      </c>
      <c r="D202" s="61" t="str">
        <f t="shared" si="52"/>
        <v>갤럭시 A6(2018)</v>
      </c>
      <c r="E202" s="62">
        <f t="shared" si="52"/>
        <v>396000</v>
      </c>
      <c r="F202" s="41"/>
      <c r="G202" s="63">
        <v>154000</v>
      </c>
      <c r="H202" s="64">
        <f t="shared" si="43"/>
        <v>242000</v>
      </c>
      <c r="I202" s="65">
        <v>0</v>
      </c>
      <c r="J202" s="66">
        <v>0</v>
      </c>
      <c r="K202" s="67">
        <v>130000</v>
      </c>
      <c r="L202" s="68">
        <v>62000</v>
      </c>
      <c r="M202" s="69">
        <v>-20000</v>
      </c>
      <c r="N202" s="70">
        <f t="shared" si="46"/>
        <v>112000</v>
      </c>
      <c r="O202" s="41"/>
      <c r="P202" s="71">
        <f t="shared" si="47"/>
        <v>237600</v>
      </c>
      <c r="Q202" s="64">
        <f t="shared" si="53"/>
        <v>396000</v>
      </c>
      <c r="R202" s="65">
        <v>180000</v>
      </c>
      <c r="S202" s="66">
        <v>320000</v>
      </c>
      <c r="T202" s="67">
        <v>130000</v>
      </c>
      <c r="U202" s="68">
        <f t="shared" si="54"/>
        <v>216000</v>
      </c>
      <c r="V202" s="69">
        <f t="shared" si="55"/>
        <v>76000</v>
      </c>
      <c r="W202" s="70">
        <f t="shared" si="56"/>
        <v>266000</v>
      </c>
      <c r="X202" s="60"/>
      <c r="Y202" s="41"/>
    </row>
    <row r="203" spans="1:25" ht="54.95" customHeight="1">
      <c r="A203" s="41"/>
      <c r="B203" s="42"/>
      <c r="C203" s="61" t="str">
        <f t="shared" si="52"/>
        <v>SM-G885S</v>
      </c>
      <c r="D203" s="61" t="str">
        <f t="shared" si="52"/>
        <v>갤럭시 A8 Star</v>
      </c>
      <c r="E203" s="62">
        <f t="shared" si="52"/>
        <v>649000</v>
      </c>
      <c r="F203" s="41"/>
      <c r="G203" s="63">
        <v>266000</v>
      </c>
      <c r="H203" s="64">
        <f t="shared" si="43"/>
        <v>383000</v>
      </c>
      <c r="I203" s="65">
        <v>160000</v>
      </c>
      <c r="J203" s="66">
        <v>0</v>
      </c>
      <c r="K203" s="67">
        <v>120000</v>
      </c>
      <c r="L203" s="68">
        <f t="shared" si="44"/>
        <v>223000</v>
      </c>
      <c r="M203" s="69">
        <v>63000</v>
      </c>
      <c r="N203" s="70">
        <f t="shared" si="46"/>
        <v>263000</v>
      </c>
      <c r="O203" s="41"/>
      <c r="P203" s="71">
        <f t="shared" si="47"/>
        <v>237600</v>
      </c>
      <c r="Q203" s="64">
        <f t="shared" si="53"/>
        <v>649000</v>
      </c>
      <c r="R203" s="65">
        <v>160000</v>
      </c>
      <c r="S203" s="66">
        <v>320000</v>
      </c>
      <c r="T203" s="67">
        <v>150000</v>
      </c>
      <c r="U203" s="68">
        <f t="shared" si="54"/>
        <v>489000</v>
      </c>
      <c r="V203" s="69">
        <f t="shared" si="55"/>
        <v>329000</v>
      </c>
      <c r="W203" s="70">
        <f t="shared" si="56"/>
        <v>499000</v>
      </c>
      <c r="X203" s="60"/>
      <c r="Y203" s="41"/>
    </row>
    <row r="204" spans="1:25" ht="54.95" customHeight="1">
      <c r="B204" s="73"/>
      <c r="C204" s="61" t="str">
        <f t="shared" si="52"/>
        <v>SM-J530S</v>
      </c>
      <c r="D204" s="61" t="str">
        <f t="shared" si="52"/>
        <v>갤럭시 J5(2017)</v>
      </c>
      <c r="E204" s="62">
        <f t="shared" si="52"/>
        <v>297000</v>
      </c>
      <c r="F204" s="41"/>
      <c r="G204" s="63">
        <v>162000</v>
      </c>
      <c r="H204" s="64">
        <f t="shared" si="43"/>
        <v>135000</v>
      </c>
      <c r="I204" s="65">
        <v>0</v>
      </c>
      <c r="J204" s="66">
        <v>0</v>
      </c>
      <c r="K204" s="67">
        <v>0</v>
      </c>
      <c r="L204" s="68">
        <v>-50000</v>
      </c>
      <c r="M204" s="69">
        <v>-70000</v>
      </c>
      <c r="N204" s="70">
        <v>45000</v>
      </c>
      <c r="O204" s="41"/>
      <c r="P204" s="71">
        <f t="shared" si="47"/>
        <v>237600</v>
      </c>
      <c r="Q204" s="64">
        <f t="shared" si="53"/>
        <v>297000</v>
      </c>
      <c r="R204" s="65">
        <v>240000</v>
      </c>
      <c r="S204" s="66">
        <v>0</v>
      </c>
      <c r="T204" s="67">
        <v>90000</v>
      </c>
      <c r="U204" s="68">
        <f t="shared" si="54"/>
        <v>57000</v>
      </c>
      <c r="V204" s="69">
        <v>10000</v>
      </c>
      <c r="W204" s="70">
        <f t="shared" si="56"/>
        <v>207000</v>
      </c>
      <c r="X204" s="74"/>
    </row>
    <row r="205" spans="1:25" ht="54.95" customHeight="1">
      <c r="A205" s="41"/>
      <c r="B205" s="42"/>
      <c r="C205" s="61" t="str">
        <f t="shared" si="52"/>
        <v>SM-J737S</v>
      </c>
      <c r="D205" s="61" t="str">
        <f t="shared" si="52"/>
        <v>갤럭시 와이드 3</v>
      </c>
      <c r="E205" s="62">
        <f t="shared" si="52"/>
        <v>297000</v>
      </c>
      <c r="F205" s="41"/>
      <c r="G205" s="63">
        <v>154000</v>
      </c>
      <c r="H205" s="64">
        <f t="shared" si="43"/>
        <v>143000</v>
      </c>
      <c r="I205" s="65">
        <v>0</v>
      </c>
      <c r="J205" s="66">
        <v>0</v>
      </c>
      <c r="K205" s="67">
        <v>0</v>
      </c>
      <c r="L205" s="68">
        <v>-40000</v>
      </c>
      <c r="M205" s="69">
        <v>-70000</v>
      </c>
      <c r="N205" s="70">
        <v>23000</v>
      </c>
      <c r="O205" s="41"/>
      <c r="P205" s="71">
        <f t="shared" si="47"/>
        <v>237600</v>
      </c>
      <c r="Q205" s="64">
        <f t="shared" si="53"/>
        <v>297000</v>
      </c>
      <c r="R205" s="65">
        <v>240000</v>
      </c>
      <c r="S205" s="66">
        <v>0</v>
      </c>
      <c r="T205" s="67">
        <v>120000</v>
      </c>
      <c r="U205" s="68">
        <f t="shared" si="54"/>
        <v>57000</v>
      </c>
      <c r="V205" s="69">
        <v>10000</v>
      </c>
      <c r="W205" s="70">
        <f t="shared" si="56"/>
        <v>177000</v>
      </c>
      <c r="X205" s="60"/>
      <c r="Y205" s="41"/>
    </row>
    <row r="206" spans="1:25" ht="54.95" customHeight="1">
      <c r="A206" s="41"/>
      <c r="B206" s="42"/>
      <c r="C206" s="61" t="str">
        <f t="shared" si="52"/>
        <v>SM-G160N</v>
      </c>
      <c r="D206" s="61" t="str">
        <f t="shared" si="52"/>
        <v>갤럭시 폴더 2 LTE</v>
      </c>
      <c r="E206" s="62">
        <f t="shared" si="52"/>
        <v>297000</v>
      </c>
      <c r="F206" s="41"/>
      <c r="G206" s="63">
        <v>150000</v>
      </c>
      <c r="H206" s="64">
        <f t="shared" si="43"/>
        <v>147000</v>
      </c>
      <c r="I206" s="65">
        <v>0</v>
      </c>
      <c r="J206" s="66">
        <v>0</v>
      </c>
      <c r="K206" s="67">
        <v>0</v>
      </c>
      <c r="L206" s="105" t="s">
        <v>157</v>
      </c>
      <c r="M206" s="69">
        <v>-70000</v>
      </c>
      <c r="N206" s="70">
        <v>17000</v>
      </c>
      <c r="O206" s="41"/>
      <c r="P206" s="71">
        <f t="shared" si="47"/>
        <v>237600</v>
      </c>
      <c r="Q206" s="64">
        <f t="shared" si="53"/>
        <v>297000</v>
      </c>
      <c r="R206" s="65">
        <v>180000</v>
      </c>
      <c r="S206" s="66">
        <v>0</v>
      </c>
      <c r="T206" s="67">
        <v>130000</v>
      </c>
      <c r="U206" s="68">
        <f t="shared" si="54"/>
        <v>117000</v>
      </c>
      <c r="V206" s="69">
        <v>10000</v>
      </c>
      <c r="W206" s="70">
        <f t="shared" si="56"/>
        <v>167000</v>
      </c>
      <c r="X206" s="60"/>
      <c r="Y206" s="41"/>
    </row>
    <row r="207" spans="1:25" ht="54.95" customHeight="1">
      <c r="B207" s="73"/>
      <c r="C207" s="61" t="str">
        <f t="shared" si="52"/>
        <v>LM-Q720S_32G</v>
      </c>
      <c r="D207" s="61" t="str">
        <f t="shared" si="52"/>
        <v>LG_Q7_32G</v>
      </c>
      <c r="E207" s="62">
        <f t="shared" si="52"/>
        <v>495000</v>
      </c>
      <c r="F207" s="41"/>
      <c r="G207" s="63">
        <v>145000</v>
      </c>
      <c r="H207" s="64">
        <f t="shared" si="43"/>
        <v>350000</v>
      </c>
      <c r="I207" s="65">
        <v>180000</v>
      </c>
      <c r="J207" s="66">
        <v>0</v>
      </c>
      <c r="K207" s="67">
        <v>140000</v>
      </c>
      <c r="L207" s="68">
        <f t="shared" si="44"/>
        <v>170000</v>
      </c>
      <c r="M207" s="69">
        <v>60000</v>
      </c>
      <c r="N207" s="70">
        <f t="shared" si="46"/>
        <v>210000</v>
      </c>
      <c r="O207" s="41"/>
      <c r="P207" s="71">
        <f t="shared" si="47"/>
        <v>237600</v>
      </c>
      <c r="Q207" s="64">
        <f t="shared" si="53"/>
        <v>495000</v>
      </c>
      <c r="R207" s="65">
        <v>180000</v>
      </c>
      <c r="S207" s="66">
        <v>290000</v>
      </c>
      <c r="T207" s="67">
        <v>140000</v>
      </c>
      <c r="U207" s="68">
        <f t="shared" si="54"/>
        <v>315000</v>
      </c>
      <c r="V207" s="69">
        <f t="shared" si="55"/>
        <v>205000</v>
      </c>
      <c r="W207" s="70">
        <f t="shared" si="56"/>
        <v>355000</v>
      </c>
      <c r="X207" s="74"/>
    </row>
    <row r="208" spans="1:25" ht="54.95" customHeight="1">
      <c r="B208" s="73"/>
      <c r="C208" s="61" t="str">
        <f t="shared" si="52"/>
        <v>LM-X510S</v>
      </c>
      <c r="D208" s="61" t="str">
        <f t="shared" si="52"/>
        <v>LG_ X5</v>
      </c>
      <c r="E208" s="62">
        <f t="shared" si="52"/>
        <v>363000</v>
      </c>
      <c r="F208" s="41"/>
      <c r="G208" s="63">
        <v>142000</v>
      </c>
      <c r="H208" s="64">
        <f t="shared" si="43"/>
        <v>221000</v>
      </c>
      <c r="I208" s="65">
        <v>0</v>
      </c>
      <c r="J208" s="66">
        <v>0</v>
      </c>
      <c r="K208" s="67">
        <v>0</v>
      </c>
      <c r="L208" s="68">
        <v>61000</v>
      </c>
      <c r="M208" s="69">
        <v>-10000</v>
      </c>
      <c r="N208" s="70">
        <v>21000</v>
      </c>
      <c r="O208" s="41"/>
      <c r="P208" s="71">
        <f t="shared" si="47"/>
        <v>237600</v>
      </c>
      <c r="Q208" s="64">
        <f t="shared" si="53"/>
        <v>363000</v>
      </c>
      <c r="R208" s="65">
        <v>160000</v>
      </c>
      <c r="S208" s="66">
        <v>290000</v>
      </c>
      <c r="T208" s="67">
        <v>200000</v>
      </c>
      <c r="U208" s="68">
        <f t="shared" si="54"/>
        <v>203000</v>
      </c>
      <c r="V208" s="69">
        <f t="shared" si="55"/>
        <v>73000</v>
      </c>
      <c r="W208" s="70">
        <f t="shared" si="56"/>
        <v>163000</v>
      </c>
      <c r="X208" s="74"/>
    </row>
    <row r="209" spans="2:24" ht="54.95" customHeight="1">
      <c r="B209" s="73"/>
      <c r="C209" s="61" t="str">
        <f t="shared" si="52"/>
        <v>SD-B190S</v>
      </c>
      <c r="D209" s="61" t="str">
        <f t="shared" si="52"/>
        <v>쿠키즈 미니폰</v>
      </c>
      <c r="E209" s="62">
        <f t="shared" si="52"/>
        <v>264000</v>
      </c>
      <c r="F209" s="41"/>
      <c r="G209" s="63">
        <v>170000</v>
      </c>
      <c r="H209" s="64">
        <f t="shared" si="43"/>
        <v>94000</v>
      </c>
      <c r="I209" s="65">
        <v>0</v>
      </c>
      <c r="J209" s="66">
        <v>0</v>
      </c>
      <c r="K209" s="67">
        <v>0</v>
      </c>
      <c r="L209" s="68">
        <v>14000</v>
      </c>
      <c r="M209" s="104" t="s">
        <v>157</v>
      </c>
      <c r="N209" s="70">
        <f t="shared" si="46"/>
        <v>94000</v>
      </c>
      <c r="O209" s="41"/>
      <c r="P209" s="71">
        <f t="shared" si="47"/>
        <v>237600</v>
      </c>
      <c r="Q209" s="64">
        <f t="shared" si="53"/>
        <v>264000</v>
      </c>
      <c r="R209" s="65">
        <v>80000</v>
      </c>
      <c r="S209" s="66">
        <v>120000</v>
      </c>
      <c r="T209" s="67">
        <v>0</v>
      </c>
      <c r="U209" s="68">
        <f t="shared" si="54"/>
        <v>184000</v>
      </c>
      <c r="V209" s="69">
        <f t="shared" si="55"/>
        <v>144000</v>
      </c>
      <c r="W209" s="70">
        <f t="shared" si="56"/>
        <v>264000</v>
      </c>
      <c r="X209" s="74"/>
    </row>
    <row r="210" spans="2:24" ht="54.95" customHeight="1">
      <c r="B210" s="73"/>
      <c r="C210" s="61"/>
      <c r="D210" s="61"/>
      <c r="E210" s="62"/>
      <c r="F210" s="41"/>
      <c r="G210" s="63"/>
      <c r="H210" s="64"/>
      <c r="I210" s="65"/>
      <c r="J210" s="66"/>
      <c r="K210" s="67"/>
      <c r="L210" s="68"/>
      <c r="M210" s="69"/>
      <c r="N210" s="70"/>
      <c r="O210" s="41"/>
      <c r="P210" s="71"/>
      <c r="Q210" s="64"/>
      <c r="R210" s="65"/>
      <c r="S210" s="66"/>
      <c r="T210" s="67"/>
      <c r="U210" s="68"/>
      <c r="V210" s="69"/>
      <c r="W210" s="70"/>
      <c r="X210" s="74"/>
    </row>
    <row r="211" spans="2:24" ht="54.95" customHeight="1">
      <c r="B211" s="73"/>
      <c r="C211" s="61" t="str">
        <f t="shared" ref="C211:E212" si="57">+C31</f>
        <v>SM-G950N_64G</v>
      </c>
      <c r="D211" s="61" t="str">
        <f t="shared" si="57"/>
        <v>갤럭시 S8_64G</v>
      </c>
      <c r="E211" s="62">
        <f t="shared" si="57"/>
        <v>799700</v>
      </c>
      <c r="F211" s="41"/>
      <c r="G211" s="63">
        <v>250000</v>
      </c>
      <c r="H211" s="64">
        <f t="shared" si="43"/>
        <v>549700</v>
      </c>
      <c r="I211" s="65">
        <v>140000</v>
      </c>
      <c r="J211" s="66">
        <v>280000</v>
      </c>
      <c r="K211" s="67">
        <v>50000</v>
      </c>
      <c r="L211" s="68">
        <f t="shared" si="44"/>
        <v>409700</v>
      </c>
      <c r="M211" s="69">
        <f t="shared" si="45"/>
        <v>269700</v>
      </c>
      <c r="N211" s="70">
        <f t="shared" si="46"/>
        <v>499700</v>
      </c>
      <c r="O211" s="41"/>
      <c r="P211" s="71">
        <f t="shared" si="47"/>
        <v>237600</v>
      </c>
      <c r="Q211" s="64">
        <f t="shared" si="53"/>
        <v>799700</v>
      </c>
      <c r="R211" s="65">
        <v>140000</v>
      </c>
      <c r="S211" s="66">
        <v>280000</v>
      </c>
      <c r="T211" s="67">
        <v>80000</v>
      </c>
      <c r="U211" s="68">
        <f t="shared" si="54"/>
        <v>659700</v>
      </c>
      <c r="V211" s="69">
        <f t="shared" si="55"/>
        <v>519700</v>
      </c>
      <c r="W211" s="70">
        <f t="shared" si="56"/>
        <v>719700</v>
      </c>
      <c r="X211" s="74"/>
    </row>
    <row r="212" spans="2:24" ht="54.95" customHeight="1">
      <c r="B212" s="73"/>
      <c r="C212" s="61" t="str">
        <f t="shared" si="57"/>
        <v>SM-A520S</v>
      </c>
      <c r="D212" s="61" t="str">
        <f t="shared" si="57"/>
        <v>갤럭시 A5(2017)</v>
      </c>
      <c r="E212" s="62">
        <f t="shared" si="57"/>
        <v>297000</v>
      </c>
      <c r="F212" s="41"/>
      <c r="G212" s="63">
        <v>183000</v>
      </c>
      <c r="H212" s="64">
        <f t="shared" si="43"/>
        <v>114000</v>
      </c>
      <c r="I212" s="65">
        <v>0</v>
      </c>
      <c r="J212" s="66">
        <v>0</v>
      </c>
      <c r="K212" s="67">
        <v>0</v>
      </c>
      <c r="L212" s="68">
        <v>-10000</v>
      </c>
      <c r="M212" s="69">
        <v>-80000</v>
      </c>
      <c r="N212" s="70">
        <v>74000</v>
      </c>
      <c r="O212" s="41"/>
      <c r="P212" s="71">
        <f t="shared" si="47"/>
        <v>237600</v>
      </c>
      <c r="Q212" s="64">
        <f t="shared" si="53"/>
        <v>297000</v>
      </c>
      <c r="R212" s="65">
        <v>180000</v>
      </c>
      <c r="S212" s="66">
        <v>0</v>
      </c>
      <c r="T212" s="67">
        <v>40000</v>
      </c>
      <c r="U212" s="68">
        <f t="shared" si="54"/>
        <v>117000</v>
      </c>
      <c r="V212" s="69">
        <v>10000</v>
      </c>
      <c r="W212" s="70">
        <f t="shared" si="56"/>
        <v>257000</v>
      </c>
      <c r="X212" s="74"/>
    </row>
    <row r="213" spans="2:24" ht="54.95" hidden="1" customHeight="1">
      <c r="B213" s="73"/>
      <c r="C213" s="61"/>
      <c r="D213" s="61"/>
      <c r="E213" s="62"/>
      <c r="F213" s="41"/>
      <c r="G213" s="63"/>
      <c r="H213" s="64"/>
      <c r="I213" s="65"/>
      <c r="J213" s="66"/>
      <c r="K213" s="67"/>
      <c r="L213" s="68"/>
      <c r="M213" s="69"/>
      <c r="N213" s="70"/>
      <c r="O213" s="41"/>
      <c r="P213" s="71"/>
      <c r="Q213" s="64"/>
      <c r="R213" s="65"/>
      <c r="S213" s="66"/>
      <c r="T213" s="67"/>
      <c r="U213" s="68"/>
      <c r="V213" s="69"/>
      <c r="W213" s="70"/>
      <c r="X213" s="74"/>
    </row>
    <row r="214" spans="2:24" ht="54.95" hidden="1" customHeight="1">
      <c r="B214" s="73"/>
      <c r="C214" s="61"/>
      <c r="D214" s="61"/>
      <c r="E214" s="62"/>
      <c r="F214" s="41"/>
      <c r="G214" s="63"/>
      <c r="H214" s="64"/>
      <c r="I214" s="65"/>
      <c r="J214" s="66"/>
      <c r="K214" s="67"/>
      <c r="L214" s="68"/>
      <c r="M214" s="69"/>
      <c r="N214" s="70"/>
      <c r="O214" s="41"/>
      <c r="P214" s="71"/>
      <c r="Q214" s="64"/>
      <c r="R214" s="65"/>
      <c r="S214" s="66"/>
      <c r="T214" s="67"/>
      <c r="U214" s="68"/>
      <c r="V214" s="69"/>
      <c r="W214" s="70"/>
      <c r="X214" s="74"/>
    </row>
    <row r="215" spans="2:24" ht="54.95" hidden="1" customHeight="1">
      <c r="B215" s="73"/>
      <c r="C215" s="61"/>
      <c r="D215" s="61"/>
      <c r="E215" s="62"/>
      <c r="F215" s="41"/>
      <c r="G215" s="63"/>
      <c r="H215" s="64"/>
      <c r="I215" s="65"/>
      <c r="J215" s="66"/>
      <c r="K215" s="67"/>
      <c r="L215" s="68"/>
      <c r="M215" s="69"/>
      <c r="N215" s="70"/>
      <c r="O215" s="41"/>
      <c r="P215" s="71"/>
      <c r="Q215" s="64"/>
      <c r="R215" s="65"/>
      <c r="S215" s="66"/>
      <c r="T215" s="67"/>
      <c r="U215" s="68"/>
      <c r="V215" s="69"/>
      <c r="W215" s="70"/>
      <c r="X215" s="74"/>
    </row>
    <row r="216" spans="2:24" ht="54.95" hidden="1" customHeight="1">
      <c r="B216" s="73"/>
      <c r="C216" s="61"/>
      <c r="D216" s="61"/>
      <c r="E216" s="62"/>
      <c r="F216" s="41"/>
      <c r="G216" s="63"/>
      <c r="H216" s="64"/>
      <c r="I216" s="65"/>
      <c r="J216" s="66"/>
      <c r="K216" s="67"/>
      <c r="L216" s="68"/>
      <c r="M216" s="69"/>
      <c r="N216" s="70"/>
      <c r="O216" s="41"/>
      <c r="P216" s="71"/>
      <c r="Q216" s="64"/>
      <c r="R216" s="65"/>
      <c r="S216" s="66"/>
      <c r="T216" s="67"/>
      <c r="U216" s="68"/>
      <c r="V216" s="69"/>
      <c r="W216" s="70"/>
      <c r="X216" s="74"/>
    </row>
    <row r="217" spans="2:24" ht="54.95" hidden="1" customHeight="1">
      <c r="B217" s="73"/>
      <c r="C217" s="61"/>
      <c r="D217" s="61"/>
      <c r="E217" s="62"/>
      <c r="F217" s="41"/>
      <c r="G217" s="63"/>
      <c r="H217" s="64"/>
      <c r="I217" s="65"/>
      <c r="J217" s="66"/>
      <c r="K217" s="67"/>
      <c r="L217" s="68"/>
      <c r="M217" s="69"/>
      <c r="N217" s="70"/>
      <c r="O217" s="41"/>
      <c r="P217" s="71"/>
      <c r="Q217" s="64"/>
      <c r="R217" s="65"/>
      <c r="S217" s="66"/>
      <c r="T217" s="67"/>
      <c r="U217" s="68"/>
      <c r="V217" s="69"/>
      <c r="W217" s="70"/>
      <c r="X217" s="74"/>
    </row>
    <row r="218" spans="2:24" ht="54.95" hidden="1" customHeight="1">
      <c r="B218" s="73"/>
      <c r="C218" s="61"/>
      <c r="D218" s="61"/>
      <c r="E218" s="62"/>
      <c r="F218" s="41"/>
      <c r="G218" s="76"/>
      <c r="H218" s="64"/>
      <c r="I218" s="65"/>
      <c r="J218" s="66"/>
      <c r="K218" s="67"/>
      <c r="L218" s="98"/>
      <c r="M218" s="99"/>
      <c r="N218" s="100"/>
      <c r="O218" s="41"/>
      <c r="P218" s="83"/>
      <c r="Q218" s="64"/>
      <c r="R218" s="65"/>
      <c r="S218" s="66"/>
      <c r="T218" s="67"/>
      <c r="U218" s="98"/>
      <c r="V218" s="99"/>
      <c r="W218" s="100"/>
      <c r="X218" s="74"/>
    </row>
    <row r="219" spans="2:24" ht="54.95" hidden="1" customHeight="1">
      <c r="B219" s="73"/>
      <c r="C219" s="61"/>
      <c r="D219" s="61"/>
      <c r="E219" s="62"/>
      <c r="F219" s="41"/>
      <c r="G219" s="76"/>
      <c r="H219" s="64"/>
      <c r="I219" s="65"/>
      <c r="J219" s="66"/>
      <c r="K219" s="67"/>
      <c r="L219" s="98"/>
      <c r="M219" s="99"/>
      <c r="N219" s="100"/>
      <c r="O219" s="41"/>
      <c r="P219" s="83"/>
      <c r="Q219" s="64"/>
      <c r="R219" s="65"/>
      <c r="S219" s="66"/>
      <c r="T219" s="67"/>
      <c r="U219" s="98"/>
      <c r="V219" s="99"/>
      <c r="W219" s="100"/>
      <c r="X219" s="74"/>
    </row>
    <row r="220" spans="2:24" ht="54.95" hidden="1" customHeight="1">
      <c r="B220" s="73"/>
      <c r="C220" s="61"/>
      <c r="D220" s="61"/>
      <c r="E220" s="62"/>
      <c r="F220" s="41"/>
      <c r="G220" s="76"/>
      <c r="H220" s="64"/>
      <c r="I220" s="65"/>
      <c r="J220" s="66"/>
      <c r="K220" s="67"/>
      <c r="L220" s="98"/>
      <c r="M220" s="99"/>
      <c r="N220" s="100"/>
      <c r="O220" s="41"/>
      <c r="P220" s="83"/>
      <c r="Q220" s="64"/>
      <c r="R220" s="65"/>
      <c r="S220" s="66"/>
      <c r="T220" s="67"/>
      <c r="U220" s="98"/>
      <c r="V220" s="99"/>
      <c r="W220" s="100"/>
      <c r="X220" s="74"/>
    </row>
    <row r="221" spans="2:24" ht="54.95" hidden="1" customHeight="1">
      <c r="B221" s="73"/>
      <c r="C221" s="61"/>
      <c r="D221" s="61"/>
      <c r="E221" s="62"/>
      <c r="F221" s="41"/>
      <c r="G221" s="76"/>
      <c r="H221" s="64"/>
      <c r="I221" s="65"/>
      <c r="J221" s="66"/>
      <c r="K221" s="67"/>
      <c r="L221" s="98"/>
      <c r="M221" s="99"/>
      <c r="N221" s="100"/>
      <c r="O221" s="41"/>
      <c r="P221" s="83"/>
      <c r="Q221" s="64"/>
      <c r="R221" s="65"/>
      <c r="S221" s="66"/>
      <c r="T221" s="67"/>
      <c r="U221" s="98"/>
      <c r="V221" s="99"/>
      <c r="W221" s="100"/>
      <c r="X221" s="74"/>
    </row>
    <row r="222" spans="2:24" ht="54.95" hidden="1" customHeight="1">
      <c r="B222" s="73"/>
      <c r="C222" s="61"/>
      <c r="D222" s="61"/>
      <c r="E222" s="62"/>
      <c r="F222" s="41"/>
      <c r="G222" s="76"/>
      <c r="H222" s="64"/>
      <c r="I222" s="65"/>
      <c r="J222" s="66"/>
      <c r="K222" s="67"/>
      <c r="L222" s="98"/>
      <c r="M222" s="99"/>
      <c r="N222" s="100"/>
      <c r="O222" s="41"/>
      <c r="P222" s="83"/>
      <c r="Q222" s="64"/>
      <c r="R222" s="65"/>
      <c r="S222" s="66"/>
      <c r="T222" s="67"/>
      <c r="U222" s="98"/>
      <c r="V222" s="99"/>
      <c r="W222" s="100"/>
      <c r="X222" s="74"/>
    </row>
    <row r="223" spans="2:24" ht="54.95" hidden="1" customHeight="1">
      <c r="B223" s="73"/>
      <c r="C223" s="61"/>
      <c r="D223" s="61"/>
      <c r="E223" s="62"/>
      <c r="F223" s="41"/>
      <c r="G223" s="76"/>
      <c r="H223" s="64"/>
      <c r="I223" s="65"/>
      <c r="J223" s="66"/>
      <c r="K223" s="67"/>
      <c r="L223" s="98"/>
      <c r="M223" s="99"/>
      <c r="N223" s="100"/>
      <c r="O223" s="41"/>
      <c r="P223" s="83"/>
      <c r="Q223" s="64"/>
      <c r="R223" s="65"/>
      <c r="S223" s="66"/>
      <c r="T223" s="67"/>
      <c r="U223" s="98"/>
      <c r="V223" s="99"/>
      <c r="W223" s="100"/>
      <c r="X223" s="74"/>
    </row>
    <row r="224" spans="2:24" ht="54.95" hidden="1" customHeight="1">
      <c r="B224" s="73"/>
      <c r="C224" s="61"/>
      <c r="D224" s="61"/>
      <c r="E224" s="62"/>
      <c r="F224" s="41"/>
      <c r="G224" s="76"/>
      <c r="H224" s="64"/>
      <c r="I224" s="65"/>
      <c r="J224" s="66"/>
      <c r="K224" s="67"/>
      <c r="L224" s="98"/>
      <c r="M224" s="99"/>
      <c r="N224" s="100"/>
      <c r="O224" s="41"/>
      <c r="P224" s="83"/>
      <c r="Q224" s="64"/>
      <c r="R224" s="65"/>
      <c r="S224" s="66"/>
      <c r="T224" s="67"/>
      <c r="U224" s="98"/>
      <c r="V224" s="99"/>
      <c r="W224" s="100"/>
      <c r="X224" s="74"/>
    </row>
    <row r="225" spans="2:24" ht="54.95" hidden="1" customHeight="1">
      <c r="B225" s="73"/>
      <c r="C225" s="61"/>
      <c r="D225" s="61"/>
      <c r="E225" s="62"/>
      <c r="F225" s="41"/>
      <c r="G225" s="76"/>
      <c r="H225" s="64"/>
      <c r="I225" s="65"/>
      <c r="J225" s="66"/>
      <c r="K225" s="67"/>
      <c r="L225" s="98"/>
      <c r="M225" s="99"/>
      <c r="N225" s="100"/>
      <c r="O225" s="41"/>
      <c r="P225" s="83"/>
      <c r="Q225" s="64"/>
      <c r="R225" s="65"/>
      <c r="S225" s="66"/>
      <c r="T225" s="67"/>
      <c r="U225" s="98"/>
      <c r="V225" s="99"/>
      <c r="W225" s="100"/>
      <c r="X225" s="74"/>
    </row>
    <row r="226" spans="2:24" ht="54.95" hidden="1" customHeight="1">
      <c r="B226" s="73"/>
      <c r="C226" s="61"/>
      <c r="D226" s="61"/>
      <c r="E226" s="62"/>
      <c r="F226" s="41"/>
      <c r="G226" s="76"/>
      <c r="H226" s="64"/>
      <c r="I226" s="65"/>
      <c r="J226" s="66"/>
      <c r="K226" s="67"/>
      <c r="L226" s="98"/>
      <c r="M226" s="99"/>
      <c r="N226" s="100"/>
      <c r="O226" s="41"/>
      <c r="P226" s="83"/>
      <c r="Q226" s="64"/>
      <c r="R226" s="65"/>
      <c r="S226" s="66"/>
      <c r="T226" s="67"/>
      <c r="U226" s="98"/>
      <c r="V226" s="99"/>
      <c r="W226" s="100"/>
      <c r="X226" s="74"/>
    </row>
    <row r="227" spans="2:24" ht="54.95" hidden="1" customHeight="1">
      <c r="B227" s="73"/>
      <c r="C227" s="61"/>
      <c r="D227" s="61"/>
      <c r="E227" s="62"/>
      <c r="F227" s="41"/>
      <c r="G227" s="76"/>
      <c r="H227" s="64"/>
      <c r="I227" s="65"/>
      <c r="J227" s="66"/>
      <c r="K227" s="67"/>
      <c r="L227" s="98"/>
      <c r="M227" s="99"/>
      <c r="N227" s="100"/>
      <c r="O227" s="41"/>
      <c r="P227" s="83"/>
      <c r="Q227" s="64"/>
      <c r="R227" s="65"/>
      <c r="S227" s="66"/>
      <c r="T227" s="67"/>
      <c r="U227" s="98"/>
      <c r="V227" s="99"/>
      <c r="W227" s="100"/>
      <c r="X227" s="74"/>
    </row>
    <row r="228" spans="2:24" ht="54.95" hidden="1" customHeight="1">
      <c r="B228" s="73"/>
      <c r="C228" s="61"/>
      <c r="D228" s="61"/>
      <c r="E228" s="62"/>
      <c r="F228" s="41"/>
      <c r="G228" s="76"/>
      <c r="H228" s="64"/>
      <c r="I228" s="65"/>
      <c r="J228" s="66"/>
      <c r="K228" s="67"/>
      <c r="L228" s="98"/>
      <c r="M228" s="99"/>
      <c r="N228" s="100"/>
      <c r="O228" s="41"/>
      <c r="P228" s="83"/>
      <c r="Q228" s="64"/>
      <c r="R228" s="65"/>
      <c r="S228" s="66"/>
      <c r="T228" s="67"/>
      <c r="U228" s="98"/>
      <c r="V228" s="99"/>
      <c r="W228" s="100"/>
      <c r="X228" s="74"/>
    </row>
    <row r="229" spans="2:24" ht="54.95" hidden="1" customHeight="1">
      <c r="B229" s="73"/>
      <c r="C229" s="61"/>
      <c r="D229" s="61"/>
      <c r="E229" s="62"/>
      <c r="F229" s="41"/>
      <c r="G229" s="76"/>
      <c r="H229" s="64"/>
      <c r="I229" s="65"/>
      <c r="J229" s="66"/>
      <c r="K229" s="67"/>
      <c r="L229" s="98"/>
      <c r="M229" s="99"/>
      <c r="N229" s="100"/>
      <c r="O229" s="41"/>
      <c r="P229" s="83"/>
      <c r="Q229" s="64"/>
      <c r="R229" s="65"/>
      <c r="S229" s="66"/>
      <c r="T229" s="67"/>
      <c r="U229" s="98"/>
      <c r="V229" s="99"/>
      <c r="W229" s="100"/>
      <c r="X229" s="74"/>
    </row>
    <row r="230" spans="2:24" ht="54.95" hidden="1" customHeight="1">
      <c r="B230" s="73"/>
      <c r="C230" s="61"/>
      <c r="D230" s="61"/>
      <c r="E230" s="62"/>
      <c r="F230" s="41"/>
      <c r="G230" s="76"/>
      <c r="H230" s="64"/>
      <c r="I230" s="65"/>
      <c r="J230" s="66"/>
      <c r="K230" s="67"/>
      <c r="L230" s="98"/>
      <c r="M230" s="99"/>
      <c r="N230" s="100"/>
      <c r="O230" s="41"/>
      <c r="P230" s="83"/>
      <c r="Q230" s="64"/>
      <c r="R230" s="65"/>
      <c r="S230" s="66"/>
      <c r="T230" s="67"/>
      <c r="U230" s="98"/>
      <c r="V230" s="99"/>
      <c r="W230" s="100"/>
      <c r="X230" s="74"/>
    </row>
    <row r="231" spans="2:24" ht="54.95" hidden="1" customHeight="1">
      <c r="B231" s="73"/>
      <c r="C231" s="61"/>
      <c r="D231" s="61"/>
      <c r="E231" s="62"/>
      <c r="F231" s="41"/>
      <c r="G231" s="76"/>
      <c r="H231" s="64"/>
      <c r="I231" s="65"/>
      <c r="J231" s="66"/>
      <c r="K231" s="67"/>
      <c r="L231" s="98"/>
      <c r="M231" s="99"/>
      <c r="N231" s="100"/>
      <c r="O231" s="41"/>
      <c r="P231" s="83"/>
      <c r="Q231" s="64"/>
      <c r="R231" s="65"/>
      <c r="S231" s="66"/>
      <c r="T231" s="67"/>
      <c r="U231" s="98"/>
      <c r="V231" s="99"/>
      <c r="W231" s="100"/>
      <c r="X231" s="74"/>
    </row>
    <row r="232" spans="2:24" ht="54.95" hidden="1" customHeight="1">
      <c r="B232" s="73"/>
      <c r="C232" s="61"/>
      <c r="D232" s="61"/>
      <c r="E232" s="62"/>
      <c r="F232" s="41"/>
      <c r="G232" s="76"/>
      <c r="H232" s="64"/>
      <c r="I232" s="65"/>
      <c r="J232" s="66"/>
      <c r="K232" s="67"/>
      <c r="L232" s="98"/>
      <c r="M232" s="99"/>
      <c r="N232" s="100"/>
      <c r="O232" s="41"/>
      <c r="P232" s="83"/>
      <c r="Q232" s="64"/>
      <c r="R232" s="65"/>
      <c r="S232" s="66"/>
      <c r="T232" s="67"/>
      <c r="U232" s="98"/>
      <c r="V232" s="99"/>
      <c r="W232" s="100"/>
      <c r="X232" s="74"/>
    </row>
    <row r="233" spans="2:24" ht="54.95" hidden="1" customHeight="1">
      <c r="B233" s="73"/>
      <c r="C233" s="61"/>
      <c r="D233" s="61"/>
      <c r="E233" s="62"/>
      <c r="F233" s="41"/>
      <c r="G233" s="76"/>
      <c r="H233" s="64"/>
      <c r="I233" s="65"/>
      <c r="J233" s="66"/>
      <c r="K233" s="67"/>
      <c r="L233" s="98"/>
      <c r="M233" s="99"/>
      <c r="N233" s="100"/>
      <c r="O233" s="41"/>
      <c r="P233" s="83"/>
      <c r="Q233" s="64"/>
      <c r="R233" s="65"/>
      <c r="S233" s="66"/>
      <c r="T233" s="67"/>
      <c r="U233" s="98"/>
      <c r="V233" s="99"/>
      <c r="W233" s="100"/>
      <c r="X233" s="74"/>
    </row>
    <row r="234" spans="2:24" ht="54.95" hidden="1" customHeight="1">
      <c r="B234" s="73"/>
      <c r="C234" s="61"/>
      <c r="D234" s="61"/>
      <c r="E234" s="62"/>
      <c r="F234" s="41"/>
      <c r="G234" s="76"/>
      <c r="H234" s="64"/>
      <c r="I234" s="65"/>
      <c r="J234" s="66"/>
      <c r="K234" s="67"/>
      <c r="L234" s="98"/>
      <c r="M234" s="99"/>
      <c r="N234" s="100"/>
      <c r="O234" s="41"/>
      <c r="P234" s="83"/>
      <c r="Q234" s="64"/>
      <c r="R234" s="65"/>
      <c r="S234" s="66"/>
      <c r="T234" s="67"/>
      <c r="U234" s="98"/>
      <c r="V234" s="99"/>
      <c r="W234" s="100"/>
      <c r="X234" s="74"/>
    </row>
    <row r="235" spans="2:24" ht="54.95" hidden="1" customHeight="1">
      <c r="B235" s="73"/>
      <c r="C235" s="61"/>
      <c r="D235" s="61"/>
      <c r="E235" s="62"/>
      <c r="F235" s="41"/>
      <c r="G235" s="76"/>
      <c r="H235" s="64"/>
      <c r="I235" s="65"/>
      <c r="J235" s="66"/>
      <c r="K235" s="67"/>
      <c r="L235" s="98"/>
      <c r="M235" s="99"/>
      <c r="N235" s="100"/>
      <c r="O235" s="41"/>
      <c r="P235" s="83"/>
      <c r="Q235" s="64"/>
      <c r="R235" s="65"/>
      <c r="S235" s="66"/>
      <c r="T235" s="67"/>
      <c r="U235" s="98"/>
      <c r="V235" s="99"/>
      <c r="W235" s="100"/>
      <c r="X235" s="74"/>
    </row>
    <row r="236" spans="2:24" ht="54.95" hidden="1" customHeight="1">
      <c r="B236" s="73"/>
      <c r="C236" s="61"/>
      <c r="D236" s="61"/>
      <c r="E236" s="62"/>
      <c r="F236" s="41"/>
      <c r="G236" s="76"/>
      <c r="H236" s="64"/>
      <c r="I236" s="65"/>
      <c r="J236" s="66"/>
      <c r="K236" s="67"/>
      <c r="L236" s="98"/>
      <c r="M236" s="99"/>
      <c r="N236" s="100"/>
      <c r="O236" s="41"/>
      <c r="P236" s="83"/>
      <c r="Q236" s="64"/>
      <c r="R236" s="65"/>
      <c r="S236" s="66"/>
      <c r="T236" s="67"/>
      <c r="U236" s="98"/>
      <c r="V236" s="99"/>
      <c r="W236" s="100"/>
      <c r="X236" s="74"/>
    </row>
    <row r="237" spans="2:24" ht="54.95" hidden="1" customHeight="1">
      <c r="B237" s="73"/>
      <c r="C237" s="61"/>
      <c r="D237" s="61"/>
      <c r="E237" s="62"/>
      <c r="F237" s="41"/>
      <c r="G237" s="76"/>
      <c r="H237" s="64"/>
      <c r="I237" s="65"/>
      <c r="J237" s="66"/>
      <c r="K237" s="67"/>
      <c r="L237" s="98"/>
      <c r="M237" s="99"/>
      <c r="N237" s="100"/>
      <c r="O237" s="41"/>
      <c r="P237" s="83"/>
      <c r="Q237" s="64"/>
      <c r="R237" s="65"/>
      <c r="S237" s="66"/>
      <c r="T237" s="67"/>
      <c r="U237" s="98"/>
      <c r="V237" s="99"/>
      <c r="W237" s="100"/>
      <c r="X237" s="74"/>
    </row>
    <row r="238" spans="2:24" ht="54.95" customHeight="1">
      <c r="B238" s="73"/>
      <c r="C238" s="84"/>
      <c r="D238" s="84"/>
      <c r="E238" s="85"/>
      <c r="G238" s="86"/>
      <c r="H238" s="87"/>
      <c r="I238" s="88"/>
      <c r="J238" s="89"/>
      <c r="K238" s="90"/>
      <c r="L238" s="91"/>
      <c r="M238" s="92"/>
      <c r="N238" s="93"/>
      <c r="P238" s="86"/>
      <c r="Q238" s="87"/>
      <c r="R238" s="88"/>
      <c r="S238" s="89"/>
      <c r="T238" s="90"/>
      <c r="U238" s="91"/>
      <c r="V238" s="92"/>
      <c r="W238" s="93"/>
      <c r="X238" s="74"/>
    </row>
    <row r="239" spans="2:24" ht="17.25" thickBot="1">
      <c r="B239" s="94"/>
      <c r="C239" s="95"/>
      <c r="D239" s="96"/>
      <c r="E239" s="96"/>
      <c r="F239" s="96"/>
      <c r="G239" s="95"/>
      <c r="H239" s="95"/>
      <c r="I239" s="95"/>
      <c r="J239" s="95"/>
      <c r="K239" s="95"/>
      <c r="L239" s="95"/>
      <c r="M239" s="95"/>
      <c r="N239" s="95"/>
      <c r="O239" s="96"/>
      <c r="P239" s="95"/>
      <c r="Q239" s="95"/>
      <c r="R239" s="95"/>
      <c r="S239" s="95"/>
      <c r="T239" s="95"/>
      <c r="U239" s="95"/>
      <c r="V239" s="95"/>
      <c r="W239" s="95"/>
      <c r="X239" s="97"/>
    </row>
    <row r="240" spans="2:24" ht="24.95" customHeight="1"/>
    <row r="241" spans="1:25" ht="24.95" customHeight="1" thickBot="1"/>
    <row r="242" spans="1:25" s="28" customFormat="1" ht="120" customHeight="1">
      <c r="A242" s="25"/>
      <c r="B242" s="26"/>
      <c r="C242" s="157" t="s">
        <v>150</v>
      </c>
      <c r="D242" s="157"/>
      <c r="E242" s="157"/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  <c r="P242" s="157"/>
      <c r="Q242" s="157"/>
      <c r="R242" s="157"/>
      <c r="S242" s="157"/>
      <c r="T242" s="157"/>
      <c r="U242" s="157"/>
      <c r="V242" s="157"/>
      <c r="W242" s="157"/>
      <c r="X242" s="27"/>
      <c r="Y242" s="25"/>
    </row>
    <row r="243" spans="1:25" s="28" customFormat="1" ht="95.1" customHeight="1">
      <c r="A243" s="25"/>
      <c r="B243" s="29"/>
      <c r="C243" s="158" t="str">
        <f>+C3</f>
        <v>SKT BIZ특판 85-84호 ver.005</v>
      </c>
      <c r="D243" s="159"/>
      <c r="E243" s="160"/>
      <c r="F243" s="30"/>
      <c r="G243" s="161" t="s">
        <v>151</v>
      </c>
      <c r="H243" s="162"/>
      <c r="I243" s="162"/>
      <c r="J243" s="162"/>
      <c r="K243" s="162"/>
      <c r="L243" s="162"/>
      <c r="M243" s="162"/>
      <c r="N243" s="163"/>
      <c r="O243" s="25"/>
      <c r="P243" s="164" t="s">
        <v>152</v>
      </c>
      <c r="Q243" s="165"/>
      <c r="R243" s="162"/>
      <c r="S243" s="162"/>
      <c r="T243" s="162"/>
      <c r="U243" s="162"/>
      <c r="V243" s="162"/>
      <c r="W243" s="163"/>
      <c r="X243" s="31"/>
      <c r="Y243" s="25"/>
    </row>
    <row r="244" spans="1:25" s="28" customFormat="1" ht="90" customHeight="1">
      <c r="A244" s="25"/>
      <c r="B244" s="29"/>
      <c r="C244" s="166" t="s">
        <v>153</v>
      </c>
      <c r="D244" s="166" t="s">
        <v>135</v>
      </c>
      <c r="E244" s="166" t="s">
        <v>154</v>
      </c>
      <c r="F244" s="25"/>
      <c r="G244" s="169" t="str">
        <f>G184</f>
        <v>개통후 D+185일 이후           요금제 변경 가능</v>
      </c>
      <c r="H244" s="170"/>
      <c r="I244" s="171" t="s">
        <v>67</v>
      </c>
      <c r="J244" s="172"/>
      <c r="K244" s="172"/>
      <c r="L244" s="173" t="s">
        <v>138</v>
      </c>
      <c r="M244" s="173"/>
      <c r="N244" s="173"/>
      <c r="O244" s="25"/>
      <c r="P244" s="169" t="str">
        <f>P184</f>
        <v>2018년 12월 02일 이후           요금제 변경 가능</v>
      </c>
      <c r="Q244" s="170"/>
      <c r="R244" s="171" t="s">
        <v>67</v>
      </c>
      <c r="S244" s="172"/>
      <c r="T244" s="172"/>
      <c r="U244" s="173" t="s">
        <v>137</v>
      </c>
      <c r="V244" s="173"/>
      <c r="W244" s="173"/>
      <c r="X244" s="31"/>
      <c r="Y244" s="25"/>
    </row>
    <row r="245" spans="1:25" s="28" customFormat="1" ht="54.95" customHeight="1">
      <c r="A245" s="25"/>
      <c r="B245" s="29"/>
      <c r="C245" s="167"/>
      <c r="D245" s="167"/>
      <c r="E245" s="167"/>
      <c r="F245" s="25"/>
      <c r="G245" s="174" t="s">
        <v>139</v>
      </c>
      <c r="H245" s="155" t="s">
        <v>140</v>
      </c>
      <c r="I245" s="172"/>
      <c r="J245" s="172"/>
      <c r="K245" s="172"/>
      <c r="L245" s="173"/>
      <c r="M245" s="173"/>
      <c r="N245" s="173"/>
      <c r="O245" s="25"/>
      <c r="P245" s="176" t="s">
        <v>155</v>
      </c>
      <c r="Q245" s="155" t="s">
        <v>142</v>
      </c>
      <c r="R245" s="172"/>
      <c r="S245" s="172"/>
      <c r="T245" s="172"/>
      <c r="U245" s="173"/>
      <c r="V245" s="173"/>
      <c r="W245" s="173"/>
      <c r="X245" s="31"/>
      <c r="Y245" s="25"/>
    </row>
    <row r="246" spans="1:25" s="28" customFormat="1" ht="54.95" customHeight="1">
      <c r="A246" s="25"/>
      <c r="B246" s="29"/>
      <c r="C246" s="168"/>
      <c r="D246" s="168"/>
      <c r="E246" s="168"/>
      <c r="F246" s="25"/>
      <c r="G246" s="175"/>
      <c r="H246" s="156"/>
      <c r="I246" s="39" t="s">
        <v>147</v>
      </c>
      <c r="J246" s="40" t="s">
        <v>148</v>
      </c>
      <c r="K246" s="35" t="s">
        <v>149</v>
      </c>
      <c r="L246" s="39" t="s">
        <v>146</v>
      </c>
      <c r="M246" s="40" t="s">
        <v>156</v>
      </c>
      <c r="N246" s="35" t="s">
        <v>78</v>
      </c>
      <c r="O246" s="25"/>
      <c r="P246" s="177"/>
      <c r="Q246" s="156"/>
      <c r="R246" s="39" t="s">
        <v>146</v>
      </c>
      <c r="S246" s="40" t="s">
        <v>156</v>
      </c>
      <c r="T246" s="35" t="s">
        <v>149</v>
      </c>
      <c r="U246" s="39" t="s">
        <v>147</v>
      </c>
      <c r="V246" s="40" t="s">
        <v>156</v>
      </c>
      <c r="W246" s="35" t="s">
        <v>78</v>
      </c>
      <c r="X246" s="31"/>
      <c r="Y246" s="25"/>
    </row>
    <row r="247" spans="1:25" ht="54.95" customHeight="1">
      <c r="A247" s="41"/>
      <c r="B247" s="42"/>
      <c r="C247" s="43" t="str">
        <f t="shared" ref="C247:E259" si="58">+C7</f>
        <v>SM-G960N_64G</v>
      </c>
      <c r="D247" s="43" t="str">
        <f t="shared" si="58"/>
        <v>갤럭시 S9_64G</v>
      </c>
      <c r="E247" s="44">
        <f t="shared" si="58"/>
        <v>957000</v>
      </c>
      <c r="F247" s="41"/>
      <c r="G247" s="101">
        <v>240000</v>
      </c>
      <c r="H247" s="102">
        <f t="shared" ref="H247:H272" si="59">E247-G247</f>
        <v>717000</v>
      </c>
      <c r="I247" s="47">
        <v>190000</v>
      </c>
      <c r="J247" s="48">
        <v>300000</v>
      </c>
      <c r="K247" s="49">
        <v>150000</v>
      </c>
      <c r="L247" s="50">
        <f t="shared" ref="L247:L271" si="60">H247-I247</f>
        <v>527000</v>
      </c>
      <c r="M247" s="51">
        <f t="shared" ref="M247:M271" si="61">H247-J247</f>
        <v>417000</v>
      </c>
      <c r="N247" s="52">
        <f t="shared" ref="N247:N271" si="62">H247-K247</f>
        <v>567000</v>
      </c>
      <c r="O247" s="41"/>
      <c r="P247" s="103">
        <f t="shared" ref="P247:P272" si="63">8250*24</f>
        <v>198000</v>
      </c>
      <c r="Q247" s="102">
        <f t="shared" ref="Q247:Q259" si="64">E247</f>
        <v>957000</v>
      </c>
      <c r="R247" s="47">
        <v>190000</v>
      </c>
      <c r="S247" s="48">
        <v>300000</v>
      </c>
      <c r="T247" s="49">
        <v>170000</v>
      </c>
      <c r="U247" s="50">
        <f t="shared" ref="U247:U259" si="65">E247-R247</f>
        <v>767000</v>
      </c>
      <c r="V247" s="51">
        <f t="shared" ref="V247:V259" si="66">E247-S247</f>
        <v>657000</v>
      </c>
      <c r="W247" s="52">
        <f t="shared" ref="W247:W259" si="67">E247-T247</f>
        <v>787000</v>
      </c>
      <c r="X247" s="60"/>
      <c r="Y247" s="41"/>
    </row>
    <row r="248" spans="1:25" ht="54.95" customHeight="1">
      <c r="A248" s="41"/>
      <c r="B248" s="42"/>
      <c r="C248" s="61" t="str">
        <f t="shared" si="58"/>
        <v>SM-G965N_64G</v>
      </c>
      <c r="D248" s="61" t="str">
        <f t="shared" si="58"/>
        <v>갤럭시 S9+_64G</v>
      </c>
      <c r="E248" s="62">
        <f t="shared" si="58"/>
        <v>1056000</v>
      </c>
      <c r="F248" s="41"/>
      <c r="G248" s="63">
        <v>65000</v>
      </c>
      <c r="H248" s="64">
        <f t="shared" si="59"/>
        <v>991000</v>
      </c>
      <c r="I248" s="65">
        <v>190000</v>
      </c>
      <c r="J248" s="66">
        <v>300000</v>
      </c>
      <c r="K248" s="67">
        <v>150000</v>
      </c>
      <c r="L248" s="68">
        <f t="shared" si="60"/>
        <v>801000</v>
      </c>
      <c r="M248" s="69">
        <f t="shared" si="61"/>
        <v>691000</v>
      </c>
      <c r="N248" s="70">
        <f t="shared" si="62"/>
        <v>841000</v>
      </c>
      <c r="O248" s="41"/>
      <c r="P248" s="71">
        <f t="shared" si="63"/>
        <v>198000</v>
      </c>
      <c r="Q248" s="64">
        <f t="shared" si="64"/>
        <v>1056000</v>
      </c>
      <c r="R248" s="65">
        <v>190000</v>
      </c>
      <c r="S248" s="66">
        <v>300000</v>
      </c>
      <c r="T248" s="67">
        <v>170000</v>
      </c>
      <c r="U248" s="68">
        <f t="shared" si="65"/>
        <v>866000</v>
      </c>
      <c r="V248" s="69">
        <f t="shared" si="66"/>
        <v>756000</v>
      </c>
      <c r="W248" s="70">
        <f t="shared" si="67"/>
        <v>886000</v>
      </c>
      <c r="X248" s="60"/>
      <c r="Y248" s="41"/>
    </row>
    <row r="249" spans="1:25" ht="54.95" customHeight="1">
      <c r="A249" s="41"/>
      <c r="B249" s="42"/>
      <c r="C249" s="61" t="str">
        <f t="shared" si="58"/>
        <v>SM-G965N_256G</v>
      </c>
      <c r="D249" s="61" t="str">
        <f t="shared" si="58"/>
        <v>갤럭시 S9+_256G</v>
      </c>
      <c r="E249" s="62">
        <f t="shared" si="58"/>
        <v>1078000</v>
      </c>
      <c r="F249" s="41"/>
      <c r="G249" s="63">
        <v>65000</v>
      </c>
      <c r="H249" s="64">
        <f t="shared" si="59"/>
        <v>1013000</v>
      </c>
      <c r="I249" s="65">
        <v>190000</v>
      </c>
      <c r="J249" s="66">
        <v>300000</v>
      </c>
      <c r="K249" s="67">
        <v>150000</v>
      </c>
      <c r="L249" s="68">
        <f t="shared" si="60"/>
        <v>823000</v>
      </c>
      <c r="M249" s="69">
        <f t="shared" si="61"/>
        <v>713000</v>
      </c>
      <c r="N249" s="70">
        <f t="shared" si="62"/>
        <v>863000</v>
      </c>
      <c r="O249" s="41"/>
      <c r="P249" s="71">
        <f t="shared" si="63"/>
        <v>198000</v>
      </c>
      <c r="Q249" s="64">
        <f t="shared" si="64"/>
        <v>1078000</v>
      </c>
      <c r="R249" s="65">
        <v>190000</v>
      </c>
      <c r="S249" s="66">
        <v>300000</v>
      </c>
      <c r="T249" s="67">
        <v>170000</v>
      </c>
      <c r="U249" s="68">
        <f t="shared" si="65"/>
        <v>888000</v>
      </c>
      <c r="V249" s="69">
        <f t="shared" si="66"/>
        <v>778000</v>
      </c>
      <c r="W249" s="70">
        <f t="shared" si="67"/>
        <v>908000</v>
      </c>
      <c r="X249" s="60"/>
      <c r="Y249" s="41"/>
    </row>
    <row r="250" spans="1:25" ht="54.95" customHeight="1">
      <c r="A250" s="41"/>
      <c r="B250" s="42"/>
      <c r="C250" s="61" t="str">
        <f t="shared" si="58"/>
        <v>SM-N950N_64G</v>
      </c>
      <c r="D250" s="61" t="str">
        <f t="shared" si="58"/>
        <v>갤럭시 노트 8_64G</v>
      </c>
      <c r="E250" s="62">
        <f t="shared" si="58"/>
        <v>998800</v>
      </c>
      <c r="F250" s="41"/>
      <c r="G250" s="63">
        <v>65000</v>
      </c>
      <c r="H250" s="64">
        <f t="shared" si="59"/>
        <v>933800</v>
      </c>
      <c r="I250" s="65">
        <v>160000</v>
      </c>
      <c r="J250" s="66">
        <v>290000</v>
      </c>
      <c r="K250" s="67">
        <v>60000</v>
      </c>
      <c r="L250" s="68">
        <f t="shared" si="60"/>
        <v>773800</v>
      </c>
      <c r="M250" s="69">
        <f t="shared" si="61"/>
        <v>643800</v>
      </c>
      <c r="N250" s="70">
        <f t="shared" si="62"/>
        <v>873800</v>
      </c>
      <c r="O250" s="41"/>
      <c r="P250" s="71">
        <f t="shared" si="63"/>
        <v>198000</v>
      </c>
      <c r="Q250" s="64">
        <f t="shared" si="64"/>
        <v>998800</v>
      </c>
      <c r="R250" s="65">
        <v>160000</v>
      </c>
      <c r="S250" s="66">
        <v>290000</v>
      </c>
      <c r="T250" s="67">
        <v>90000</v>
      </c>
      <c r="U250" s="68">
        <f t="shared" si="65"/>
        <v>838800</v>
      </c>
      <c r="V250" s="69">
        <f t="shared" si="66"/>
        <v>708800</v>
      </c>
      <c r="W250" s="70">
        <f t="shared" si="67"/>
        <v>908800</v>
      </c>
      <c r="X250" s="60"/>
      <c r="Y250" s="41"/>
    </row>
    <row r="251" spans="1:25" ht="54.95" customHeight="1">
      <c r="A251" s="41"/>
      <c r="B251" s="42"/>
      <c r="C251" s="61" t="str">
        <f t="shared" si="58"/>
        <v>SM-N950N_256G</v>
      </c>
      <c r="D251" s="61" t="str">
        <f t="shared" si="58"/>
        <v>갤럭시 노트 8_256G</v>
      </c>
      <c r="E251" s="62">
        <f t="shared" si="58"/>
        <v>1094500</v>
      </c>
      <c r="F251" s="41"/>
      <c r="G251" s="63">
        <v>65000</v>
      </c>
      <c r="H251" s="64">
        <f t="shared" si="59"/>
        <v>1029500</v>
      </c>
      <c r="I251" s="65">
        <v>160000</v>
      </c>
      <c r="J251" s="66">
        <v>290000</v>
      </c>
      <c r="K251" s="67">
        <v>60000</v>
      </c>
      <c r="L251" s="68">
        <f t="shared" si="60"/>
        <v>869500</v>
      </c>
      <c r="M251" s="69">
        <f t="shared" si="61"/>
        <v>739500</v>
      </c>
      <c r="N251" s="70">
        <f t="shared" si="62"/>
        <v>969500</v>
      </c>
      <c r="O251" s="41"/>
      <c r="P251" s="71">
        <f t="shared" si="63"/>
        <v>198000</v>
      </c>
      <c r="Q251" s="64">
        <f t="shared" si="64"/>
        <v>1094500</v>
      </c>
      <c r="R251" s="65">
        <v>160000</v>
      </c>
      <c r="S251" s="66">
        <v>290000</v>
      </c>
      <c r="T251" s="67">
        <v>90000</v>
      </c>
      <c r="U251" s="68">
        <f t="shared" si="65"/>
        <v>934500</v>
      </c>
      <c r="V251" s="69">
        <f t="shared" si="66"/>
        <v>804500</v>
      </c>
      <c r="W251" s="70">
        <f t="shared" si="67"/>
        <v>1004500</v>
      </c>
      <c r="X251" s="60"/>
      <c r="Y251" s="41"/>
    </row>
    <row r="252" spans="1:25" ht="54.95" customHeight="1">
      <c r="A252" s="41"/>
      <c r="B252" s="42"/>
      <c r="C252" s="61" t="str">
        <f t="shared" si="58"/>
        <v>IPHONE_X_64GB</v>
      </c>
      <c r="D252" s="61" t="str">
        <f t="shared" si="58"/>
        <v>아이폰 X_64G</v>
      </c>
      <c r="E252" s="62">
        <f t="shared" si="58"/>
        <v>1360700</v>
      </c>
      <c r="F252" s="41"/>
      <c r="G252" s="63">
        <v>34000</v>
      </c>
      <c r="H252" s="64">
        <f t="shared" si="59"/>
        <v>1326700</v>
      </c>
      <c r="I252" s="65">
        <v>190000</v>
      </c>
      <c r="J252" s="66">
        <v>290000</v>
      </c>
      <c r="K252" s="67">
        <v>130000</v>
      </c>
      <c r="L252" s="68">
        <f t="shared" si="60"/>
        <v>1136700</v>
      </c>
      <c r="M252" s="69">
        <f t="shared" si="61"/>
        <v>1036700</v>
      </c>
      <c r="N252" s="70">
        <f t="shared" si="62"/>
        <v>1196700</v>
      </c>
      <c r="O252" s="41"/>
      <c r="P252" s="71">
        <f t="shared" si="63"/>
        <v>198000</v>
      </c>
      <c r="Q252" s="64">
        <f t="shared" si="64"/>
        <v>1360700</v>
      </c>
      <c r="R252" s="65">
        <v>190000</v>
      </c>
      <c r="S252" s="66">
        <v>290000</v>
      </c>
      <c r="T252" s="67">
        <v>130000</v>
      </c>
      <c r="U252" s="68">
        <f t="shared" si="65"/>
        <v>1170700</v>
      </c>
      <c r="V252" s="69">
        <f t="shared" si="66"/>
        <v>1070700</v>
      </c>
      <c r="W252" s="70">
        <f t="shared" si="67"/>
        <v>1230700</v>
      </c>
      <c r="X252" s="60"/>
      <c r="Y252" s="41"/>
    </row>
    <row r="253" spans="1:25" ht="54.95" customHeight="1">
      <c r="A253" s="41"/>
      <c r="B253" s="42"/>
      <c r="C253" s="61" t="str">
        <f t="shared" si="58"/>
        <v>IPHONE_X_256GB</v>
      </c>
      <c r="D253" s="61" t="str">
        <f t="shared" si="58"/>
        <v>아이폰 X_256G</v>
      </c>
      <c r="E253" s="62">
        <f t="shared" si="58"/>
        <v>1557600</v>
      </c>
      <c r="F253" s="41"/>
      <c r="G253" s="63">
        <v>34000</v>
      </c>
      <c r="H253" s="64">
        <f t="shared" si="59"/>
        <v>1523600</v>
      </c>
      <c r="I253" s="65">
        <v>190000</v>
      </c>
      <c r="J253" s="66">
        <v>290000</v>
      </c>
      <c r="K253" s="67">
        <v>130000</v>
      </c>
      <c r="L253" s="68">
        <f t="shared" si="60"/>
        <v>1333600</v>
      </c>
      <c r="M253" s="69">
        <f t="shared" si="61"/>
        <v>1233600</v>
      </c>
      <c r="N253" s="70">
        <f t="shared" si="62"/>
        <v>1393600</v>
      </c>
      <c r="O253" s="41"/>
      <c r="P253" s="71">
        <f t="shared" si="63"/>
        <v>198000</v>
      </c>
      <c r="Q253" s="64">
        <f t="shared" si="64"/>
        <v>1557600</v>
      </c>
      <c r="R253" s="65">
        <v>190000</v>
      </c>
      <c r="S253" s="66">
        <v>290000</v>
      </c>
      <c r="T253" s="67">
        <v>130000</v>
      </c>
      <c r="U253" s="68">
        <f t="shared" si="65"/>
        <v>1367600</v>
      </c>
      <c r="V253" s="69">
        <f t="shared" si="66"/>
        <v>1267600</v>
      </c>
      <c r="W253" s="70">
        <f t="shared" si="67"/>
        <v>1427600</v>
      </c>
      <c r="X253" s="60"/>
      <c r="Y253" s="41"/>
    </row>
    <row r="254" spans="1:25" ht="54.95" customHeight="1">
      <c r="A254" s="41"/>
      <c r="B254" s="42"/>
      <c r="C254" s="61" t="str">
        <f t="shared" si="58"/>
        <v>IPHONE8_64GB</v>
      </c>
      <c r="D254" s="61" t="str">
        <f t="shared" si="58"/>
        <v>아이폰 8_64G</v>
      </c>
      <c r="E254" s="62">
        <f t="shared" si="58"/>
        <v>946000</v>
      </c>
      <c r="F254" s="41"/>
      <c r="G254" s="63">
        <v>34000</v>
      </c>
      <c r="H254" s="64">
        <f t="shared" si="59"/>
        <v>912000</v>
      </c>
      <c r="I254" s="65">
        <v>140000</v>
      </c>
      <c r="J254" s="66">
        <v>320000</v>
      </c>
      <c r="K254" s="67">
        <v>150000</v>
      </c>
      <c r="L254" s="68">
        <f t="shared" si="60"/>
        <v>772000</v>
      </c>
      <c r="M254" s="69">
        <f t="shared" si="61"/>
        <v>592000</v>
      </c>
      <c r="N254" s="70">
        <f t="shared" si="62"/>
        <v>762000</v>
      </c>
      <c r="O254" s="41"/>
      <c r="P254" s="71">
        <f t="shared" si="63"/>
        <v>198000</v>
      </c>
      <c r="Q254" s="64">
        <f t="shared" si="64"/>
        <v>946000</v>
      </c>
      <c r="R254" s="65">
        <v>140000</v>
      </c>
      <c r="S254" s="66">
        <v>320000</v>
      </c>
      <c r="T254" s="67">
        <v>150000</v>
      </c>
      <c r="U254" s="68">
        <f t="shared" si="65"/>
        <v>806000</v>
      </c>
      <c r="V254" s="69">
        <f t="shared" si="66"/>
        <v>626000</v>
      </c>
      <c r="W254" s="70">
        <f t="shared" si="67"/>
        <v>796000</v>
      </c>
      <c r="X254" s="60"/>
      <c r="Y254" s="41"/>
    </row>
    <row r="255" spans="1:25" ht="54.95" customHeight="1">
      <c r="A255" s="41"/>
      <c r="B255" s="42"/>
      <c r="C255" s="61" t="str">
        <f t="shared" si="58"/>
        <v>IPHONE8_256GB</v>
      </c>
      <c r="D255" s="61" t="str">
        <f t="shared" si="58"/>
        <v>아이폰 8_256G</v>
      </c>
      <c r="E255" s="62">
        <f t="shared" si="58"/>
        <v>1142900</v>
      </c>
      <c r="F255" s="41"/>
      <c r="G255" s="63">
        <v>34000</v>
      </c>
      <c r="H255" s="64">
        <f t="shared" si="59"/>
        <v>1108900</v>
      </c>
      <c r="I255" s="65">
        <v>220000</v>
      </c>
      <c r="J255" s="66">
        <v>400000</v>
      </c>
      <c r="K255" s="67">
        <v>230000</v>
      </c>
      <c r="L255" s="68">
        <f t="shared" si="60"/>
        <v>888900</v>
      </c>
      <c r="M255" s="69">
        <f t="shared" si="61"/>
        <v>708900</v>
      </c>
      <c r="N255" s="70">
        <f t="shared" si="62"/>
        <v>878900</v>
      </c>
      <c r="O255" s="41"/>
      <c r="P255" s="71">
        <f t="shared" si="63"/>
        <v>198000</v>
      </c>
      <c r="Q255" s="64">
        <f t="shared" si="64"/>
        <v>1142900</v>
      </c>
      <c r="R255" s="65">
        <v>220000</v>
      </c>
      <c r="S255" s="66">
        <v>400000</v>
      </c>
      <c r="T255" s="67">
        <v>230000</v>
      </c>
      <c r="U255" s="68">
        <f t="shared" si="65"/>
        <v>922900</v>
      </c>
      <c r="V255" s="69">
        <f t="shared" si="66"/>
        <v>742900</v>
      </c>
      <c r="W255" s="70">
        <f t="shared" si="67"/>
        <v>912900</v>
      </c>
      <c r="X255" s="60"/>
      <c r="Y255" s="41"/>
    </row>
    <row r="256" spans="1:25" ht="54.95" customHeight="1">
      <c r="A256" s="41"/>
      <c r="B256" s="42"/>
      <c r="C256" s="61" t="str">
        <f t="shared" si="58"/>
        <v>IPHONE8+_64GB</v>
      </c>
      <c r="D256" s="61" t="str">
        <f t="shared" si="58"/>
        <v>아이폰 8+_64G</v>
      </c>
      <c r="E256" s="62">
        <f t="shared" si="58"/>
        <v>1076900</v>
      </c>
      <c r="F256" s="41"/>
      <c r="G256" s="63">
        <v>34000</v>
      </c>
      <c r="H256" s="64">
        <f t="shared" si="59"/>
        <v>1042900</v>
      </c>
      <c r="I256" s="65">
        <v>140000</v>
      </c>
      <c r="J256" s="66">
        <v>320000</v>
      </c>
      <c r="K256" s="67">
        <v>150000</v>
      </c>
      <c r="L256" s="68">
        <f t="shared" si="60"/>
        <v>902900</v>
      </c>
      <c r="M256" s="69">
        <f t="shared" si="61"/>
        <v>722900</v>
      </c>
      <c r="N256" s="70">
        <f t="shared" si="62"/>
        <v>892900</v>
      </c>
      <c r="O256" s="41"/>
      <c r="P256" s="71">
        <f t="shared" si="63"/>
        <v>198000</v>
      </c>
      <c r="Q256" s="64">
        <f t="shared" si="64"/>
        <v>1076900</v>
      </c>
      <c r="R256" s="65">
        <v>140000</v>
      </c>
      <c r="S256" s="66">
        <v>320000</v>
      </c>
      <c r="T256" s="67">
        <v>150000</v>
      </c>
      <c r="U256" s="68">
        <f t="shared" si="65"/>
        <v>936900</v>
      </c>
      <c r="V256" s="69">
        <f t="shared" si="66"/>
        <v>756900</v>
      </c>
      <c r="W256" s="70">
        <f t="shared" si="67"/>
        <v>926900</v>
      </c>
      <c r="X256" s="60"/>
      <c r="Y256" s="41"/>
    </row>
    <row r="257" spans="1:25" ht="54.95" customHeight="1">
      <c r="A257" s="41"/>
      <c r="B257" s="42"/>
      <c r="C257" s="61" t="str">
        <f t="shared" si="58"/>
        <v>LM-V350N_64G</v>
      </c>
      <c r="D257" s="61" t="str">
        <f t="shared" si="58"/>
        <v>LG_ V35_64G</v>
      </c>
      <c r="E257" s="62">
        <f t="shared" si="58"/>
        <v>1048300</v>
      </c>
      <c r="F257" s="41"/>
      <c r="G257" s="63">
        <v>65000</v>
      </c>
      <c r="H257" s="64">
        <f t="shared" si="59"/>
        <v>983300</v>
      </c>
      <c r="I257" s="65">
        <v>160000</v>
      </c>
      <c r="J257" s="66">
        <v>290000</v>
      </c>
      <c r="K257" s="67">
        <v>150000</v>
      </c>
      <c r="L257" s="68">
        <f t="shared" si="60"/>
        <v>823300</v>
      </c>
      <c r="M257" s="69">
        <f t="shared" si="61"/>
        <v>693300</v>
      </c>
      <c r="N257" s="70">
        <f t="shared" si="62"/>
        <v>833300</v>
      </c>
      <c r="O257" s="41"/>
      <c r="P257" s="71">
        <f t="shared" si="63"/>
        <v>198000</v>
      </c>
      <c r="Q257" s="64">
        <f t="shared" si="64"/>
        <v>1048300</v>
      </c>
      <c r="R257" s="65">
        <v>160000</v>
      </c>
      <c r="S257" s="66">
        <v>290000</v>
      </c>
      <c r="T257" s="67">
        <v>150000</v>
      </c>
      <c r="U257" s="68">
        <f t="shared" si="65"/>
        <v>888300</v>
      </c>
      <c r="V257" s="69">
        <f t="shared" si="66"/>
        <v>758300</v>
      </c>
      <c r="W257" s="70">
        <f t="shared" si="67"/>
        <v>898300</v>
      </c>
      <c r="X257" s="60"/>
      <c r="Y257" s="41"/>
    </row>
    <row r="258" spans="1:25" ht="54.95" customHeight="1">
      <c r="A258" s="41"/>
      <c r="B258" s="42"/>
      <c r="C258" s="61" t="str">
        <f t="shared" si="58"/>
        <v>LM-G710N_64G</v>
      </c>
      <c r="D258" s="61" t="str">
        <f t="shared" si="58"/>
        <v>LG_ G7_64G</v>
      </c>
      <c r="E258" s="62">
        <f t="shared" si="58"/>
        <v>898700</v>
      </c>
      <c r="F258" s="41"/>
      <c r="G258" s="63">
        <v>260000</v>
      </c>
      <c r="H258" s="64">
        <f t="shared" si="59"/>
        <v>638700</v>
      </c>
      <c r="I258" s="65">
        <v>210000</v>
      </c>
      <c r="J258" s="66">
        <v>330000</v>
      </c>
      <c r="K258" s="67">
        <v>230000</v>
      </c>
      <c r="L258" s="68">
        <f t="shared" si="60"/>
        <v>428700</v>
      </c>
      <c r="M258" s="69">
        <f t="shared" si="61"/>
        <v>308700</v>
      </c>
      <c r="N258" s="70">
        <f t="shared" si="62"/>
        <v>408700</v>
      </c>
      <c r="O258" s="41"/>
      <c r="P258" s="71">
        <f t="shared" si="63"/>
        <v>198000</v>
      </c>
      <c r="Q258" s="64">
        <f t="shared" si="64"/>
        <v>898700</v>
      </c>
      <c r="R258" s="65">
        <v>210000</v>
      </c>
      <c r="S258" s="66">
        <v>330000</v>
      </c>
      <c r="T258" s="67">
        <v>230000</v>
      </c>
      <c r="U258" s="68">
        <f t="shared" si="65"/>
        <v>688700</v>
      </c>
      <c r="V258" s="69">
        <f t="shared" si="66"/>
        <v>568700</v>
      </c>
      <c r="W258" s="70">
        <f t="shared" si="67"/>
        <v>668700</v>
      </c>
      <c r="X258" s="60"/>
      <c r="Y258" s="41"/>
    </row>
    <row r="259" spans="1:25" ht="54.95" customHeight="1">
      <c r="A259" s="41"/>
      <c r="B259" s="42"/>
      <c r="C259" s="61" t="str">
        <f t="shared" si="58"/>
        <v>LM-G710N_128GB</v>
      </c>
      <c r="D259" s="61" t="str">
        <f t="shared" si="58"/>
        <v>LG_ G7_128G</v>
      </c>
      <c r="E259" s="62">
        <f t="shared" si="58"/>
        <v>976800</v>
      </c>
      <c r="F259" s="41"/>
      <c r="G259" s="63">
        <v>260000</v>
      </c>
      <c r="H259" s="64">
        <f t="shared" si="59"/>
        <v>716800</v>
      </c>
      <c r="I259" s="65">
        <v>210000</v>
      </c>
      <c r="J259" s="66">
        <v>330000</v>
      </c>
      <c r="K259" s="67">
        <v>230000</v>
      </c>
      <c r="L259" s="68">
        <f t="shared" si="60"/>
        <v>506800</v>
      </c>
      <c r="M259" s="69">
        <f t="shared" si="61"/>
        <v>386800</v>
      </c>
      <c r="N259" s="70">
        <f t="shared" si="62"/>
        <v>486800</v>
      </c>
      <c r="O259" s="41"/>
      <c r="P259" s="71">
        <f t="shared" si="63"/>
        <v>198000</v>
      </c>
      <c r="Q259" s="64">
        <f t="shared" si="64"/>
        <v>976800</v>
      </c>
      <c r="R259" s="65">
        <v>210000</v>
      </c>
      <c r="S259" s="66">
        <v>330000</v>
      </c>
      <c r="T259" s="67">
        <v>230000</v>
      </c>
      <c r="U259" s="68">
        <f t="shared" si="65"/>
        <v>766800</v>
      </c>
      <c r="V259" s="69">
        <f t="shared" si="66"/>
        <v>646800</v>
      </c>
      <c r="W259" s="70">
        <f t="shared" si="67"/>
        <v>746800</v>
      </c>
      <c r="X259" s="60"/>
      <c r="Y259" s="41"/>
    </row>
    <row r="260" spans="1:25" ht="54.95" customHeight="1">
      <c r="A260" s="41"/>
      <c r="B260" s="42"/>
      <c r="C260" s="61"/>
      <c r="D260" s="61"/>
      <c r="E260" s="62"/>
      <c r="F260" s="41"/>
      <c r="G260" s="63"/>
      <c r="H260" s="64"/>
      <c r="I260" s="65"/>
      <c r="J260" s="66"/>
      <c r="K260" s="67"/>
      <c r="L260" s="68"/>
      <c r="M260" s="69"/>
      <c r="N260" s="70"/>
      <c r="O260" s="41"/>
      <c r="P260" s="71"/>
      <c r="Q260" s="64"/>
      <c r="R260" s="65"/>
      <c r="S260" s="66"/>
      <c r="T260" s="67"/>
      <c r="U260" s="68"/>
      <c r="V260" s="69"/>
      <c r="W260" s="70"/>
      <c r="X260" s="60"/>
      <c r="Y260" s="41"/>
    </row>
    <row r="261" spans="1:25" ht="54.95" customHeight="1">
      <c r="A261" s="41"/>
      <c r="B261" s="42"/>
      <c r="C261" s="61" t="str">
        <f t="shared" ref="C261:E269" si="68">+C21</f>
        <v>SM-A530N</v>
      </c>
      <c r="D261" s="61" t="str">
        <f t="shared" si="68"/>
        <v>갤럭시 A8(2018)</v>
      </c>
      <c r="E261" s="62">
        <f t="shared" si="68"/>
        <v>599500</v>
      </c>
      <c r="F261" s="41"/>
      <c r="G261" s="63">
        <v>81000</v>
      </c>
      <c r="H261" s="64">
        <f t="shared" si="59"/>
        <v>518500</v>
      </c>
      <c r="I261" s="65">
        <v>160000</v>
      </c>
      <c r="J261" s="66">
        <v>320000</v>
      </c>
      <c r="K261" s="67">
        <v>150000</v>
      </c>
      <c r="L261" s="68">
        <f t="shared" si="60"/>
        <v>358500</v>
      </c>
      <c r="M261" s="69">
        <f t="shared" si="61"/>
        <v>198500</v>
      </c>
      <c r="N261" s="70">
        <f t="shared" si="62"/>
        <v>368500</v>
      </c>
      <c r="O261" s="41"/>
      <c r="P261" s="71">
        <f t="shared" si="63"/>
        <v>198000</v>
      </c>
      <c r="Q261" s="64">
        <f t="shared" ref="Q261:Q272" si="69">E261</f>
        <v>599500</v>
      </c>
      <c r="R261" s="65">
        <v>160000</v>
      </c>
      <c r="S261" s="66">
        <v>320000</v>
      </c>
      <c r="T261" s="67">
        <v>150000</v>
      </c>
      <c r="U261" s="68">
        <f t="shared" ref="U261:U272" si="70">E261-R261</f>
        <v>439500</v>
      </c>
      <c r="V261" s="69">
        <f t="shared" ref="V261:V271" si="71">E261-S261</f>
        <v>279500</v>
      </c>
      <c r="W261" s="70">
        <f t="shared" ref="W261:W272" si="72">E261-T261</f>
        <v>449500</v>
      </c>
      <c r="X261" s="60"/>
      <c r="Y261" s="41"/>
    </row>
    <row r="262" spans="1:25" ht="54.95" customHeight="1">
      <c r="A262" s="41"/>
      <c r="B262" s="42"/>
      <c r="C262" s="61" t="str">
        <f t="shared" si="68"/>
        <v>SM-A600N</v>
      </c>
      <c r="D262" s="61" t="str">
        <f t="shared" si="68"/>
        <v>갤럭시 A6(2018)</v>
      </c>
      <c r="E262" s="62">
        <f t="shared" si="68"/>
        <v>396000</v>
      </c>
      <c r="F262" s="41"/>
      <c r="G262" s="63">
        <v>130000</v>
      </c>
      <c r="H262" s="64">
        <f t="shared" si="59"/>
        <v>266000</v>
      </c>
      <c r="I262" s="65">
        <v>160000</v>
      </c>
      <c r="J262" s="66">
        <v>0</v>
      </c>
      <c r="K262" s="67">
        <v>120000</v>
      </c>
      <c r="L262" s="68">
        <f t="shared" si="60"/>
        <v>106000</v>
      </c>
      <c r="M262" s="104" t="s">
        <v>157</v>
      </c>
      <c r="N262" s="70">
        <f t="shared" si="62"/>
        <v>146000</v>
      </c>
      <c r="O262" s="41"/>
      <c r="P262" s="71">
        <f t="shared" si="63"/>
        <v>198000</v>
      </c>
      <c r="Q262" s="64">
        <f t="shared" si="69"/>
        <v>396000</v>
      </c>
      <c r="R262" s="65">
        <v>160000</v>
      </c>
      <c r="S262" s="66">
        <v>320000</v>
      </c>
      <c r="T262" s="67">
        <v>120000</v>
      </c>
      <c r="U262" s="68">
        <f t="shared" si="70"/>
        <v>236000</v>
      </c>
      <c r="V262" s="69">
        <f t="shared" si="71"/>
        <v>76000</v>
      </c>
      <c r="W262" s="70">
        <f t="shared" si="72"/>
        <v>276000</v>
      </c>
      <c r="X262" s="60"/>
      <c r="Y262" s="41"/>
    </row>
    <row r="263" spans="1:25" ht="54.95" customHeight="1">
      <c r="A263" s="41"/>
      <c r="B263" s="42"/>
      <c r="C263" s="61" t="str">
        <f t="shared" si="68"/>
        <v>SM-G885S</v>
      </c>
      <c r="D263" s="61" t="str">
        <f t="shared" si="68"/>
        <v>갤럭시 A8 Star</v>
      </c>
      <c r="E263" s="62">
        <f t="shared" si="68"/>
        <v>649000</v>
      </c>
      <c r="F263" s="41"/>
      <c r="G263" s="63">
        <v>250000</v>
      </c>
      <c r="H263" s="64">
        <f t="shared" si="59"/>
        <v>399000</v>
      </c>
      <c r="I263" s="65">
        <v>160000</v>
      </c>
      <c r="J263" s="66">
        <v>0</v>
      </c>
      <c r="K263" s="67">
        <v>120000</v>
      </c>
      <c r="L263" s="68">
        <f t="shared" si="60"/>
        <v>239000</v>
      </c>
      <c r="M263" s="69">
        <v>79000</v>
      </c>
      <c r="N263" s="70">
        <f t="shared" si="62"/>
        <v>279000</v>
      </c>
      <c r="O263" s="41"/>
      <c r="P263" s="71">
        <f t="shared" si="63"/>
        <v>198000</v>
      </c>
      <c r="Q263" s="64">
        <f t="shared" si="69"/>
        <v>649000</v>
      </c>
      <c r="R263" s="65">
        <v>160000</v>
      </c>
      <c r="S263" s="66">
        <v>320000</v>
      </c>
      <c r="T263" s="67">
        <v>150000</v>
      </c>
      <c r="U263" s="68">
        <f t="shared" si="70"/>
        <v>489000</v>
      </c>
      <c r="V263" s="69">
        <f t="shared" si="71"/>
        <v>329000</v>
      </c>
      <c r="W263" s="70">
        <f t="shared" si="72"/>
        <v>499000</v>
      </c>
      <c r="X263" s="60"/>
      <c r="Y263" s="41"/>
    </row>
    <row r="264" spans="1:25" ht="54.95" customHeight="1">
      <c r="B264" s="73"/>
      <c r="C264" s="61" t="str">
        <f t="shared" si="68"/>
        <v>SM-J530S</v>
      </c>
      <c r="D264" s="61" t="str">
        <f t="shared" si="68"/>
        <v>갤럭시 J5(2017)</v>
      </c>
      <c r="E264" s="62">
        <f t="shared" si="68"/>
        <v>297000</v>
      </c>
      <c r="F264" s="41"/>
      <c r="G264" s="63">
        <v>130000</v>
      </c>
      <c r="H264" s="64">
        <f t="shared" si="59"/>
        <v>167000</v>
      </c>
      <c r="I264" s="65">
        <v>0</v>
      </c>
      <c r="J264" s="66">
        <v>0</v>
      </c>
      <c r="K264" s="67">
        <v>0</v>
      </c>
      <c r="L264" s="68">
        <v>-20000</v>
      </c>
      <c r="M264" s="69">
        <v>-60000</v>
      </c>
      <c r="N264" s="70">
        <v>87000</v>
      </c>
      <c r="O264" s="41"/>
      <c r="P264" s="71">
        <f t="shared" si="63"/>
        <v>198000</v>
      </c>
      <c r="Q264" s="64">
        <f t="shared" si="69"/>
        <v>297000</v>
      </c>
      <c r="R264" s="65">
        <v>240000</v>
      </c>
      <c r="S264" s="66">
        <v>0</v>
      </c>
      <c r="T264" s="67">
        <v>80000</v>
      </c>
      <c r="U264" s="68">
        <f t="shared" si="70"/>
        <v>57000</v>
      </c>
      <c r="V264" s="69">
        <v>10000</v>
      </c>
      <c r="W264" s="70">
        <f t="shared" si="72"/>
        <v>217000</v>
      </c>
      <c r="X264" s="74"/>
    </row>
    <row r="265" spans="1:25" ht="54.95" customHeight="1">
      <c r="A265" s="41"/>
      <c r="B265" s="42"/>
      <c r="C265" s="61" t="str">
        <f t="shared" si="68"/>
        <v>SM-J737S</v>
      </c>
      <c r="D265" s="61" t="str">
        <f t="shared" si="68"/>
        <v>갤럭시 와이드 3</v>
      </c>
      <c r="E265" s="62">
        <f t="shared" si="68"/>
        <v>297000</v>
      </c>
      <c r="F265" s="41"/>
      <c r="G265" s="63">
        <v>130000</v>
      </c>
      <c r="H265" s="64">
        <f t="shared" si="59"/>
        <v>167000</v>
      </c>
      <c r="I265" s="65">
        <v>0</v>
      </c>
      <c r="J265" s="66">
        <v>0</v>
      </c>
      <c r="K265" s="67">
        <v>0</v>
      </c>
      <c r="L265" s="68">
        <v>-20000</v>
      </c>
      <c r="M265" s="69">
        <v>-60000</v>
      </c>
      <c r="N265" s="70">
        <v>67000</v>
      </c>
      <c r="O265" s="41"/>
      <c r="P265" s="71">
        <f t="shared" si="63"/>
        <v>198000</v>
      </c>
      <c r="Q265" s="64">
        <f t="shared" si="69"/>
        <v>297000</v>
      </c>
      <c r="R265" s="65">
        <v>240000</v>
      </c>
      <c r="S265" s="66">
        <v>0</v>
      </c>
      <c r="T265" s="67">
        <v>100000</v>
      </c>
      <c r="U265" s="68">
        <f t="shared" si="70"/>
        <v>57000</v>
      </c>
      <c r="V265" s="69">
        <v>10000</v>
      </c>
      <c r="W265" s="70">
        <f t="shared" si="72"/>
        <v>197000</v>
      </c>
      <c r="X265" s="60"/>
      <c r="Y265" s="41"/>
    </row>
    <row r="266" spans="1:25" ht="54.95" customHeight="1">
      <c r="A266" s="41"/>
      <c r="B266" s="42"/>
      <c r="C266" s="61" t="str">
        <f t="shared" si="68"/>
        <v>SM-G160N</v>
      </c>
      <c r="D266" s="61" t="str">
        <f t="shared" si="68"/>
        <v>갤럭시 폴더 2 LTE</v>
      </c>
      <c r="E266" s="62">
        <f t="shared" si="68"/>
        <v>297000</v>
      </c>
      <c r="F266" s="41"/>
      <c r="G266" s="63">
        <v>140000</v>
      </c>
      <c r="H266" s="64">
        <f t="shared" si="59"/>
        <v>157000</v>
      </c>
      <c r="I266" s="65">
        <v>0</v>
      </c>
      <c r="J266" s="66">
        <v>0</v>
      </c>
      <c r="K266" s="67">
        <v>0</v>
      </c>
      <c r="L266" s="105" t="s">
        <v>157</v>
      </c>
      <c r="M266" s="69">
        <v>-60000</v>
      </c>
      <c r="N266" s="70">
        <v>37000</v>
      </c>
      <c r="O266" s="41"/>
      <c r="P266" s="71">
        <f t="shared" si="63"/>
        <v>198000</v>
      </c>
      <c r="Q266" s="64">
        <f t="shared" si="69"/>
        <v>297000</v>
      </c>
      <c r="R266" s="65">
        <v>160000</v>
      </c>
      <c r="S266" s="66">
        <v>0</v>
      </c>
      <c r="T266" s="67">
        <v>120000</v>
      </c>
      <c r="U266" s="68">
        <f t="shared" si="70"/>
        <v>137000</v>
      </c>
      <c r="V266" s="69">
        <v>10000</v>
      </c>
      <c r="W266" s="70">
        <f t="shared" si="72"/>
        <v>177000</v>
      </c>
      <c r="X266" s="60"/>
      <c r="Y266" s="41"/>
    </row>
    <row r="267" spans="1:25" ht="54.95" customHeight="1">
      <c r="B267" s="73"/>
      <c r="C267" s="61" t="str">
        <f t="shared" si="68"/>
        <v>LM-Q720S_32G</v>
      </c>
      <c r="D267" s="61" t="str">
        <f t="shared" si="68"/>
        <v>LG_Q7_32G</v>
      </c>
      <c r="E267" s="62">
        <f t="shared" si="68"/>
        <v>495000</v>
      </c>
      <c r="F267" s="41"/>
      <c r="G267" s="63">
        <v>120000</v>
      </c>
      <c r="H267" s="64">
        <f t="shared" si="59"/>
        <v>375000</v>
      </c>
      <c r="I267" s="65">
        <v>160000</v>
      </c>
      <c r="J267" s="66">
        <v>0</v>
      </c>
      <c r="K267" s="67">
        <v>130000</v>
      </c>
      <c r="L267" s="68">
        <f t="shared" si="60"/>
        <v>215000</v>
      </c>
      <c r="M267" s="69">
        <v>85000</v>
      </c>
      <c r="N267" s="70">
        <f t="shared" si="62"/>
        <v>245000</v>
      </c>
      <c r="O267" s="41"/>
      <c r="P267" s="71">
        <f t="shared" si="63"/>
        <v>198000</v>
      </c>
      <c r="Q267" s="64">
        <f t="shared" si="69"/>
        <v>495000</v>
      </c>
      <c r="R267" s="65">
        <v>160000</v>
      </c>
      <c r="S267" s="66">
        <v>290000</v>
      </c>
      <c r="T267" s="67">
        <v>130000</v>
      </c>
      <c r="U267" s="68">
        <f t="shared" si="70"/>
        <v>335000</v>
      </c>
      <c r="V267" s="69">
        <f t="shared" si="71"/>
        <v>205000</v>
      </c>
      <c r="W267" s="70">
        <f t="shared" si="72"/>
        <v>365000</v>
      </c>
      <c r="X267" s="74"/>
    </row>
    <row r="268" spans="1:25" ht="54.95" customHeight="1">
      <c r="B268" s="73"/>
      <c r="C268" s="61" t="str">
        <f t="shared" si="68"/>
        <v>LM-X510S</v>
      </c>
      <c r="D268" s="61" t="str">
        <f t="shared" si="68"/>
        <v>LG_ X5</v>
      </c>
      <c r="E268" s="62">
        <f t="shared" si="68"/>
        <v>363000</v>
      </c>
      <c r="F268" s="41"/>
      <c r="G268" s="63">
        <v>120000</v>
      </c>
      <c r="H268" s="64">
        <f t="shared" si="59"/>
        <v>243000</v>
      </c>
      <c r="I268" s="65">
        <v>0</v>
      </c>
      <c r="J268" s="66">
        <v>0</v>
      </c>
      <c r="K268" s="67">
        <v>0</v>
      </c>
      <c r="L268" s="68">
        <v>83000</v>
      </c>
      <c r="M268" s="104" t="s">
        <v>157</v>
      </c>
      <c r="N268" s="70">
        <v>43000</v>
      </c>
      <c r="O268" s="41"/>
      <c r="P268" s="71">
        <f t="shared" si="63"/>
        <v>198000</v>
      </c>
      <c r="Q268" s="64">
        <f t="shared" si="69"/>
        <v>363000</v>
      </c>
      <c r="R268" s="65">
        <v>160000</v>
      </c>
      <c r="S268" s="66">
        <v>290000</v>
      </c>
      <c r="T268" s="67">
        <v>200000</v>
      </c>
      <c r="U268" s="68">
        <f t="shared" si="70"/>
        <v>203000</v>
      </c>
      <c r="V268" s="69">
        <f t="shared" si="71"/>
        <v>73000</v>
      </c>
      <c r="W268" s="70">
        <f t="shared" si="72"/>
        <v>163000</v>
      </c>
      <c r="X268" s="74"/>
    </row>
    <row r="269" spans="1:25" ht="54.95" customHeight="1">
      <c r="B269" s="73"/>
      <c r="C269" s="61" t="str">
        <f t="shared" si="68"/>
        <v>SD-B190S</v>
      </c>
      <c r="D269" s="61" t="str">
        <f t="shared" si="68"/>
        <v>쿠키즈 미니폰</v>
      </c>
      <c r="E269" s="62">
        <f t="shared" si="68"/>
        <v>264000</v>
      </c>
      <c r="F269" s="41"/>
      <c r="G269" s="63">
        <v>170000</v>
      </c>
      <c r="H269" s="64">
        <f t="shared" si="59"/>
        <v>94000</v>
      </c>
      <c r="I269" s="65">
        <v>0</v>
      </c>
      <c r="J269" s="66">
        <v>0</v>
      </c>
      <c r="K269" s="67">
        <v>0</v>
      </c>
      <c r="L269" s="68">
        <v>14000</v>
      </c>
      <c r="M269" s="104" t="s">
        <v>157</v>
      </c>
      <c r="N269" s="70">
        <f t="shared" si="62"/>
        <v>94000</v>
      </c>
      <c r="O269" s="41"/>
      <c r="P269" s="71">
        <f t="shared" si="63"/>
        <v>198000</v>
      </c>
      <c r="Q269" s="64">
        <f t="shared" si="69"/>
        <v>264000</v>
      </c>
      <c r="R269" s="65">
        <v>80000</v>
      </c>
      <c r="S269" s="66">
        <v>120000</v>
      </c>
      <c r="T269" s="67">
        <v>0</v>
      </c>
      <c r="U269" s="68">
        <f t="shared" si="70"/>
        <v>184000</v>
      </c>
      <c r="V269" s="69">
        <f t="shared" si="71"/>
        <v>144000</v>
      </c>
      <c r="W269" s="70">
        <f t="shared" si="72"/>
        <v>264000</v>
      </c>
      <c r="X269" s="74"/>
    </row>
    <row r="270" spans="1:25" ht="54.95" customHeight="1">
      <c r="B270" s="73"/>
      <c r="C270" s="61"/>
      <c r="D270" s="61"/>
      <c r="E270" s="62"/>
      <c r="F270" s="41"/>
      <c r="G270" s="63"/>
      <c r="H270" s="64"/>
      <c r="I270" s="65"/>
      <c r="J270" s="66"/>
      <c r="K270" s="67"/>
      <c r="L270" s="68"/>
      <c r="M270" s="69"/>
      <c r="N270" s="70"/>
      <c r="O270" s="41"/>
      <c r="P270" s="71"/>
      <c r="Q270" s="64"/>
      <c r="R270" s="65"/>
      <c r="S270" s="66"/>
      <c r="T270" s="67"/>
      <c r="U270" s="68"/>
      <c r="V270" s="69"/>
      <c r="W270" s="70"/>
      <c r="X270" s="74"/>
    </row>
    <row r="271" spans="1:25" ht="54.95" customHeight="1">
      <c r="B271" s="73"/>
      <c r="C271" s="61" t="str">
        <f t="shared" ref="C271:E272" si="73">+C31</f>
        <v>SM-G950N_64G</v>
      </c>
      <c r="D271" s="61" t="str">
        <f t="shared" si="73"/>
        <v>갤럭시 S8_64G</v>
      </c>
      <c r="E271" s="62">
        <f t="shared" si="73"/>
        <v>799700</v>
      </c>
      <c r="F271" s="41"/>
      <c r="G271" s="63">
        <v>220000</v>
      </c>
      <c r="H271" s="64">
        <f t="shared" si="59"/>
        <v>579700</v>
      </c>
      <c r="I271" s="65">
        <v>140000</v>
      </c>
      <c r="J271" s="66">
        <v>280000</v>
      </c>
      <c r="K271" s="67">
        <v>40000</v>
      </c>
      <c r="L271" s="68">
        <f t="shared" si="60"/>
        <v>439700</v>
      </c>
      <c r="M271" s="69">
        <f t="shared" si="61"/>
        <v>299700</v>
      </c>
      <c r="N271" s="70">
        <f t="shared" si="62"/>
        <v>539700</v>
      </c>
      <c r="O271" s="41"/>
      <c r="P271" s="71">
        <f t="shared" si="63"/>
        <v>198000</v>
      </c>
      <c r="Q271" s="64">
        <f t="shared" si="69"/>
        <v>799700</v>
      </c>
      <c r="R271" s="65">
        <v>140000</v>
      </c>
      <c r="S271" s="66">
        <v>280000</v>
      </c>
      <c r="T271" s="67">
        <v>70000</v>
      </c>
      <c r="U271" s="68">
        <f t="shared" si="70"/>
        <v>659700</v>
      </c>
      <c r="V271" s="69">
        <f t="shared" si="71"/>
        <v>519700</v>
      </c>
      <c r="W271" s="70">
        <f t="shared" si="72"/>
        <v>729700</v>
      </c>
      <c r="X271" s="74"/>
    </row>
    <row r="272" spans="1:25" ht="54.95" customHeight="1">
      <c r="B272" s="73"/>
      <c r="C272" s="61" t="str">
        <f t="shared" si="73"/>
        <v>SM-A520S</v>
      </c>
      <c r="D272" s="61" t="str">
        <f t="shared" si="73"/>
        <v>갤럭시 A5(2017)</v>
      </c>
      <c r="E272" s="62">
        <f t="shared" si="73"/>
        <v>297000</v>
      </c>
      <c r="F272" s="41"/>
      <c r="G272" s="63">
        <v>180000</v>
      </c>
      <c r="H272" s="64">
        <f t="shared" si="59"/>
        <v>117000</v>
      </c>
      <c r="I272" s="65">
        <v>0</v>
      </c>
      <c r="J272" s="66">
        <v>0</v>
      </c>
      <c r="K272" s="67">
        <v>0</v>
      </c>
      <c r="L272" s="105" t="s">
        <v>157</v>
      </c>
      <c r="M272" s="69">
        <v>-80000</v>
      </c>
      <c r="N272" s="70">
        <v>87000</v>
      </c>
      <c r="O272" s="41"/>
      <c r="P272" s="71">
        <f t="shared" si="63"/>
        <v>198000</v>
      </c>
      <c r="Q272" s="64">
        <f t="shared" si="69"/>
        <v>297000</v>
      </c>
      <c r="R272" s="65">
        <v>160000</v>
      </c>
      <c r="S272" s="66">
        <v>0</v>
      </c>
      <c r="T272" s="67">
        <v>30000</v>
      </c>
      <c r="U272" s="68">
        <f t="shared" si="70"/>
        <v>137000</v>
      </c>
      <c r="V272" s="69">
        <v>10000</v>
      </c>
      <c r="W272" s="70">
        <f t="shared" si="72"/>
        <v>267000</v>
      </c>
      <c r="X272" s="74"/>
    </row>
    <row r="273" spans="2:24" ht="54.95" hidden="1" customHeight="1">
      <c r="B273" s="73"/>
      <c r="C273" s="61"/>
      <c r="D273" s="61"/>
      <c r="E273" s="62"/>
      <c r="F273" s="41"/>
      <c r="G273" s="63"/>
      <c r="H273" s="64"/>
      <c r="I273" s="65"/>
      <c r="J273" s="66"/>
      <c r="K273" s="67"/>
      <c r="L273" s="68"/>
      <c r="M273" s="69"/>
      <c r="N273" s="70"/>
      <c r="O273" s="41"/>
      <c r="P273" s="71"/>
      <c r="Q273" s="64"/>
      <c r="R273" s="65"/>
      <c r="S273" s="66"/>
      <c r="T273" s="67"/>
      <c r="U273" s="68"/>
      <c r="V273" s="69"/>
      <c r="W273" s="70"/>
      <c r="X273" s="74"/>
    </row>
    <row r="274" spans="2:24" ht="54.95" hidden="1" customHeight="1">
      <c r="B274" s="73"/>
      <c r="C274" s="61"/>
      <c r="D274" s="61"/>
      <c r="E274" s="62"/>
      <c r="F274" s="41"/>
      <c r="G274" s="63"/>
      <c r="H274" s="64"/>
      <c r="I274" s="65"/>
      <c r="J274" s="66"/>
      <c r="K274" s="67"/>
      <c r="L274" s="68"/>
      <c r="M274" s="69"/>
      <c r="N274" s="70"/>
      <c r="O274" s="41"/>
      <c r="P274" s="71"/>
      <c r="Q274" s="64"/>
      <c r="R274" s="65"/>
      <c r="S274" s="66"/>
      <c r="T274" s="67"/>
      <c r="U274" s="68"/>
      <c r="V274" s="69"/>
      <c r="W274" s="70"/>
      <c r="X274" s="74"/>
    </row>
    <row r="275" spans="2:24" ht="54.95" hidden="1" customHeight="1">
      <c r="B275" s="73"/>
      <c r="C275" s="61"/>
      <c r="D275" s="61"/>
      <c r="E275" s="62"/>
      <c r="F275" s="41"/>
      <c r="G275" s="63"/>
      <c r="H275" s="64"/>
      <c r="I275" s="65"/>
      <c r="J275" s="66"/>
      <c r="K275" s="67"/>
      <c r="L275" s="68"/>
      <c r="M275" s="69"/>
      <c r="N275" s="70"/>
      <c r="O275" s="41"/>
      <c r="P275" s="71"/>
      <c r="Q275" s="64"/>
      <c r="R275" s="65"/>
      <c r="S275" s="66"/>
      <c r="T275" s="67"/>
      <c r="U275" s="68"/>
      <c r="V275" s="69"/>
      <c r="W275" s="70"/>
      <c r="X275" s="74"/>
    </row>
    <row r="276" spans="2:24" ht="54.95" hidden="1" customHeight="1">
      <c r="B276" s="73"/>
      <c r="C276" s="61"/>
      <c r="D276" s="61"/>
      <c r="E276" s="62"/>
      <c r="F276" s="41"/>
      <c r="G276" s="63"/>
      <c r="H276" s="64"/>
      <c r="I276" s="65"/>
      <c r="J276" s="66"/>
      <c r="K276" s="67"/>
      <c r="L276" s="68"/>
      <c r="M276" s="69"/>
      <c r="N276" s="70"/>
      <c r="O276" s="41"/>
      <c r="P276" s="71"/>
      <c r="Q276" s="64"/>
      <c r="R276" s="65"/>
      <c r="S276" s="66"/>
      <c r="T276" s="67"/>
      <c r="U276" s="68"/>
      <c r="V276" s="69"/>
      <c r="W276" s="70"/>
      <c r="X276" s="74"/>
    </row>
    <row r="277" spans="2:24" ht="54.95" hidden="1" customHeight="1">
      <c r="B277" s="73"/>
      <c r="C277" s="61"/>
      <c r="D277" s="61"/>
      <c r="E277" s="62"/>
      <c r="F277" s="41"/>
      <c r="G277" s="63"/>
      <c r="H277" s="64"/>
      <c r="I277" s="65"/>
      <c r="J277" s="66"/>
      <c r="K277" s="67"/>
      <c r="L277" s="68"/>
      <c r="M277" s="69"/>
      <c r="N277" s="70"/>
      <c r="O277" s="41"/>
      <c r="P277" s="71"/>
      <c r="Q277" s="64"/>
      <c r="R277" s="65"/>
      <c r="S277" s="66"/>
      <c r="T277" s="67"/>
      <c r="U277" s="68"/>
      <c r="V277" s="69"/>
      <c r="W277" s="70"/>
      <c r="X277" s="74"/>
    </row>
    <row r="278" spans="2:24" ht="54.95" hidden="1" customHeight="1">
      <c r="B278" s="73"/>
      <c r="C278" s="61"/>
      <c r="D278" s="61"/>
      <c r="E278" s="62"/>
      <c r="F278" s="41"/>
      <c r="G278" s="63"/>
      <c r="H278" s="64"/>
      <c r="I278" s="65"/>
      <c r="J278" s="66"/>
      <c r="K278" s="67"/>
      <c r="L278" s="68"/>
      <c r="M278" s="69"/>
      <c r="N278" s="70"/>
      <c r="O278" s="41"/>
      <c r="P278" s="71"/>
      <c r="Q278" s="64"/>
      <c r="R278" s="65"/>
      <c r="S278" s="66"/>
      <c r="T278" s="67"/>
      <c r="U278" s="68"/>
      <c r="V278" s="69"/>
      <c r="W278" s="70"/>
      <c r="X278" s="74"/>
    </row>
    <row r="279" spans="2:24" ht="54.95" hidden="1" customHeight="1">
      <c r="B279" s="73"/>
      <c r="C279" s="61"/>
      <c r="D279" s="61"/>
      <c r="E279" s="62"/>
      <c r="F279" s="41"/>
      <c r="G279" s="76"/>
      <c r="H279" s="64"/>
      <c r="I279" s="65"/>
      <c r="J279" s="66"/>
      <c r="K279" s="67"/>
      <c r="L279" s="98"/>
      <c r="M279" s="99"/>
      <c r="N279" s="100"/>
      <c r="O279" s="41"/>
      <c r="P279" s="83"/>
      <c r="Q279" s="64"/>
      <c r="R279" s="65"/>
      <c r="S279" s="66"/>
      <c r="T279" s="67"/>
      <c r="U279" s="98"/>
      <c r="V279" s="99"/>
      <c r="W279" s="100"/>
      <c r="X279" s="74"/>
    </row>
    <row r="280" spans="2:24" ht="54.95" hidden="1" customHeight="1">
      <c r="B280" s="73"/>
      <c r="C280" s="61"/>
      <c r="D280" s="61"/>
      <c r="E280" s="62"/>
      <c r="F280" s="41"/>
      <c r="G280" s="76"/>
      <c r="H280" s="64"/>
      <c r="I280" s="65"/>
      <c r="J280" s="66"/>
      <c r="K280" s="67"/>
      <c r="L280" s="98"/>
      <c r="M280" s="99"/>
      <c r="N280" s="100"/>
      <c r="O280" s="41"/>
      <c r="P280" s="83"/>
      <c r="Q280" s="64"/>
      <c r="R280" s="65"/>
      <c r="S280" s="66"/>
      <c r="T280" s="67"/>
      <c r="U280" s="98"/>
      <c r="V280" s="99"/>
      <c r="W280" s="100"/>
      <c r="X280" s="74"/>
    </row>
    <row r="281" spans="2:24" ht="54.95" hidden="1" customHeight="1">
      <c r="B281" s="73"/>
      <c r="C281" s="61"/>
      <c r="D281" s="61"/>
      <c r="E281" s="62"/>
      <c r="F281" s="41"/>
      <c r="G281" s="76"/>
      <c r="H281" s="64"/>
      <c r="I281" s="65"/>
      <c r="J281" s="66"/>
      <c r="K281" s="67"/>
      <c r="L281" s="98"/>
      <c r="M281" s="99"/>
      <c r="N281" s="100"/>
      <c r="O281" s="41"/>
      <c r="P281" s="83"/>
      <c r="Q281" s="64"/>
      <c r="R281" s="65"/>
      <c r="S281" s="66"/>
      <c r="T281" s="67"/>
      <c r="U281" s="98"/>
      <c r="V281" s="99"/>
      <c r="W281" s="100"/>
      <c r="X281" s="74"/>
    </row>
    <row r="282" spans="2:24" ht="54.95" hidden="1" customHeight="1">
      <c r="B282" s="73"/>
      <c r="C282" s="61"/>
      <c r="D282" s="61"/>
      <c r="E282" s="62"/>
      <c r="F282" s="41"/>
      <c r="G282" s="76"/>
      <c r="H282" s="64"/>
      <c r="I282" s="65"/>
      <c r="J282" s="66"/>
      <c r="K282" s="67"/>
      <c r="L282" s="98"/>
      <c r="M282" s="99"/>
      <c r="N282" s="100"/>
      <c r="O282" s="41"/>
      <c r="P282" s="83"/>
      <c r="Q282" s="64"/>
      <c r="R282" s="65"/>
      <c r="S282" s="66"/>
      <c r="T282" s="67"/>
      <c r="U282" s="98"/>
      <c r="V282" s="99"/>
      <c r="W282" s="100"/>
      <c r="X282" s="74"/>
    </row>
    <row r="283" spans="2:24" ht="54.95" hidden="1" customHeight="1">
      <c r="B283" s="73"/>
      <c r="C283" s="61"/>
      <c r="D283" s="61"/>
      <c r="E283" s="62"/>
      <c r="F283" s="41"/>
      <c r="G283" s="76"/>
      <c r="H283" s="64"/>
      <c r="I283" s="65"/>
      <c r="J283" s="66"/>
      <c r="K283" s="67"/>
      <c r="L283" s="98"/>
      <c r="M283" s="99"/>
      <c r="N283" s="100"/>
      <c r="O283" s="41"/>
      <c r="P283" s="83"/>
      <c r="Q283" s="64"/>
      <c r="R283" s="65"/>
      <c r="S283" s="66"/>
      <c r="T283" s="67"/>
      <c r="U283" s="98"/>
      <c r="V283" s="99"/>
      <c r="W283" s="100"/>
      <c r="X283" s="74"/>
    </row>
    <row r="284" spans="2:24" ht="54.95" hidden="1" customHeight="1">
      <c r="B284" s="73"/>
      <c r="C284" s="61"/>
      <c r="D284" s="61"/>
      <c r="E284" s="62"/>
      <c r="F284" s="41"/>
      <c r="G284" s="76"/>
      <c r="H284" s="64"/>
      <c r="I284" s="65"/>
      <c r="J284" s="66"/>
      <c r="K284" s="67"/>
      <c r="L284" s="98"/>
      <c r="M284" s="99"/>
      <c r="N284" s="100"/>
      <c r="O284" s="41"/>
      <c r="P284" s="83"/>
      <c r="Q284" s="64"/>
      <c r="R284" s="65"/>
      <c r="S284" s="66"/>
      <c r="T284" s="67"/>
      <c r="U284" s="98"/>
      <c r="V284" s="99"/>
      <c r="W284" s="100"/>
      <c r="X284" s="74"/>
    </row>
    <row r="285" spans="2:24" ht="54.95" hidden="1" customHeight="1">
      <c r="B285" s="73"/>
      <c r="C285" s="61"/>
      <c r="D285" s="61"/>
      <c r="E285" s="62"/>
      <c r="F285" s="41"/>
      <c r="G285" s="76"/>
      <c r="H285" s="64"/>
      <c r="I285" s="65"/>
      <c r="J285" s="66"/>
      <c r="K285" s="67"/>
      <c r="L285" s="98"/>
      <c r="M285" s="99"/>
      <c r="N285" s="100"/>
      <c r="O285" s="41"/>
      <c r="P285" s="83"/>
      <c r="Q285" s="64"/>
      <c r="R285" s="65"/>
      <c r="S285" s="66"/>
      <c r="T285" s="67"/>
      <c r="U285" s="98"/>
      <c r="V285" s="99"/>
      <c r="W285" s="100"/>
      <c r="X285" s="74"/>
    </row>
    <row r="286" spans="2:24" ht="54.95" hidden="1" customHeight="1">
      <c r="B286" s="73"/>
      <c r="C286" s="61"/>
      <c r="D286" s="61"/>
      <c r="E286" s="62"/>
      <c r="F286" s="41"/>
      <c r="G286" s="76"/>
      <c r="H286" s="64"/>
      <c r="I286" s="65"/>
      <c r="J286" s="66"/>
      <c r="K286" s="67"/>
      <c r="L286" s="98"/>
      <c r="M286" s="99"/>
      <c r="N286" s="100"/>
      <c r="O286" s="41"/>
      <c r="P286" s="83"/>
      <c r="Q286" s="64"/>
      <c r="R286" s="65"/>
      <c r="S286" s="66"/>
      <c r="T286" s="67"/>
      <c r="U286" s="98"/>
      <c r="V286" s="99"/>
      <c r="W286" s="100"/>
      <c r="X286" s="74"/>
    </row>
    <row r="287" spans="2:24" ht="54.95" hidden="1" customHeight="1">
      <c r="B287" s="73"/>
      <c r="C287" s="61"/>
      <c r="D287" s="61"/>
      <c r="E287" s="62"/>
      <c r="F287" s="41"/>
      <c r="G287" s="76"/>
      <c r="H287" s="64"/>
      <c r="I287" s="65"/>
      <c r="J287" s="66"/>
      <c r="K287" s="67"/>
      <c r="L287" s="98"/>
      <c r="M287" s="99"/>
      <c r="N287" s="100"/>
      <c r="O287" s="41"/>
      <c r="P287" s="83"/>
      <c r="Q287" s="64"/>
      <c r="R287" s="65"/>
      <c r="S287" s="66"/>
      <c r="T287" s="67"/>
      <c r="U287" s="98"/>
      <c r="V287" s="99"/>
      <c r="W287" s="100"/>
      <c r="X287" s="74"/>
    </row>
    <row r="288" spans="2:24" ht="54.95" hidden="1" customHeight="1">
      <c r="B288" s="73"/>
      <c r="C288" s="61"/>
      <c r="D288" s="61"/>
      <c r="E288" s="62"/>
      <c r="F288" s="41"/>
      <c r="G288" s="76"/>
      <c r="H288" s="64"/>
      <c r="I288" s="65"/>
      <c r="J288" s="66"/>
      <c r="K288" s="67"/>
      <c r="L288" s="98"/>
      <c r="M288" s="99"/>
      <c r="N288" s="100"/>
      <c r="O288" s="41"/>
      <c r="P288" s="83"/>
      <c r="Q288" s="64"/>
      <c r="R288" s="65"/>
      <c r="S288" s="66"/>
      <c r="T288" s="67"/>
      <c r="U288" s="98"/>
      <c r="V288" s="99"/>
      <c r="W288" s="100"/>
      <c r="X288" s="74"/>
    </row>
    <row r="289" spans="2:24" ht="54.95" hidden="1" customHeight="1">
      <c r="B289" s="73"/>
      <c r="C289" s="61"/>
      <c r="D289" s="61"/>
      <c r="E289" s="62"/>
      <c r="F289" s="41"/>
      <c r="G289" s="76"/>
      <c r="H289" s="64"/>
      <c r="I289" s="65"/>
      <c r="J289" s="66"/>
      <c r="K289" s="67"/>
      <c r="L289" s="98"/>
      <c r="M289" s="99"/>
      <c r="N289" s="100"/>
      <c r="O289" s="41"/>
      <c r="P289" s="83"/>
      <c r="Q289" s="64"/>
      <c r="R289" s="65"/>
      <c r="S289" s="66"/>
      <c r="T289" s="67"/>
      <c r="U289" s="98"/>
      <c r="V289" s="99"/>
      <c r="W289" s="100"/>
      <c r="X289" s="74"/>
    </row>
    <row r="290" spans="2:24" ht="54.95" hidden="1" customHeight="1">
      <c r="B290" s="73"/>
      <c r="C290" s="61"/>
      <c r="D290" s="61"/>
      <c r="E290" s="62"/>
      <c r="F290" s="41"/>
      <c r="G290" s="76"/>
      <c r="H290" s="64"/>
      <c r="I290" s="65"/>
      <c r="J290" s="66"/>
      <c r="K290" s="67"/>
      <c r="L290" s="98"/>
      <c r="M290" s="99"/>
      <c r="N290" s="100"/>
      <c r="O290" s="41"/>
      <c r="P290" s="83"/>
      <c r="Q290" s="64"/>
      <c r="R290" s="65"/>
      <c r="S290" s="66"/>
      <c r="T290" s="67"/>
      <c r="U290" s="98"/>
      <c r="V290" s="99"/>
      <c r="W290" s="100"/>
      <c r="X290" s="74"/>
    </row>
    <row r="291" spans="2:24" ht="54.95" hidden="1" customHeight="1">
      <c r="B291" s="73"/>
      <c r="C291" s="61"/>
      <c r="D291" s="61"/>
      <c r="E291" s="62"/>
      <c r="F291" s="41"/>
      <c r="G291" s="76"/>
      <c r="H291" s="64"/>
      <c r="I291" s="65"/>
      <c r="J291" s="66"/>
      <c r="K291" s="67"/>
      <c r="L291" s="98"/>
      <c r="M291" s="99"/>
      <c r="N291" s="100"/>
      <c r="O291" s="41"/>
      <c r="P291" s="83"/>
      <c r="Q291" s="64"/>
      <c r="R291" s="65"/>
      <c r="S291" s="66"/>
      <c r="T291" s="67"/>
      <c r="U291" s="98"/>
      <c r="V291" s="99"/>
      <c r="W291" s="100"/>
      <c r="X291" s="74"/>
    </row>
    <row r="292" spans="2:24" ht="54.95" hidden="1" customHeight="1">
      <c r="B292" s="73"/>
      <c r="C292" s="61"/>
      <c r="D292" s="61"/>
      <c r="E292" s="62"/>
      <c r="F292" s="41"/>
      <c r="G292" s="76"/>
      <c r="H292" s="64"/>
      <c r="I292" s="65"/>
      <c r="J292" s="66"/>
      <c r="K292" s="67"/>
      <c r="L292" s="98"/>
      <c r="M292" s="99"/>
      <c r="N292" s="100"/>
      <c r="O292" s="41"/>
      <c r="P292" s="83"/>
      <c r="Q292" s="64"/>
      <c r="R292" s="65"/>
      <c r="S292" s="66"/>
      <c r="T292" s="67"/>
      <c r="U292" s="98"/>
      <c r="V292" s="99"/>
      <c r="W292" s="100"/>
      <c r="X292" s="74"/>
    </row>
    <row r="293" spans="2:24" ht="54.95" hidden="1" customHeight="1">
      <c r="B293" s="73"/>
      <c r="C293" s="61"/>
      <c r="D293" s="61"/>
      <c r="E293" s="62"/>
      <c r="F293" s="41"/>
      <c r="G293" s="76"/>
      <c r="H293" s="64"/>
      <c r="I293" s="65"/>
      <c r="J293" s="66"/>
      <c r="K293" s="67"/>
      <c r="L293" s="98"/>
      <c r="M293" s="99"/>
      <c r="N293" s="100"/>
      <c r="O293" s="41"/>
      <c r="P293" s="83"/>
      <c r="Q293" s="64"/>
      <c r="R293" s="65"/>
      <c r="S293" s="66"/>
      <c r="T293" s="67"/>
      <c r="U293" s="98"/>
      <c r="V293" s="99"/>
      <c r="W293" s="100"/>
      <c r="X293" s="74"/>
    </row>
    <row r="294" spans="2:24" ht="54.95" hidden="1" customHeight="1">
      <c r="B294" s="73"/>
      <c r="C294" s="61"/>
      <c r="D294" s="61"/>
      <c r="E294" s="62"/>
      <c r="F294" s="41"/>
      <c r="G294" s="76"/>
      <c r="H294" s="64"/>
      <c r="I294" s="65"/>
      <c r="J294" s="66"/>
      <c r="K294" s="67"/>
      <c r="L294" s="98"/>
      <c r="M294" s="99"/>
      <c r="N294" s="100"/>
      <c r="O294" s="41"/>
      <c r="P294" s="83"/>
      <c r="Q294" s="64"/>
      <c r="R294" s="65"/>
      <c r="S294" s="66"/>
      <c r="T294" s="67"/>
      <c r="U294" s="98"/>
      <c r="V294" s="99"/>
      <c r="W294" s="100"/>
      <c r="X294" s="74"/>
    </row>
    <row r="295" spans="2:24" ht="54.95" hidden="1" customHeight="1">
      <c r="B295" s="73"/>
      <c r="C295" s="61"/>
      <c r="D295" s="61"/>
      <c r="E295" s="62"/>
      <c r="F295" s="41"/>
      <c r="G295" s="76"/>
      <c r="H295" s="64"/>
      <c r="I295" s="65"/>
      <c r="J295" s="66"/>
      <c r="K295" s="67"/>
      <c r="L295" s="98"/>
      <c r="M295" s="99"/>
      <c r="N295" s="100"/>
      <c r="O295" s="41"/>
      <c r="P295" s="83"/>
      <c r="Q295" s="64"/>
      <c r="R295" s="65"/>
      <c r="S295" s="66"/>
      <c r="T295" s="67"/>
      <c r="U295" s="98"/>
      <c r="V295" s="99"/>
      <c r="W295" s="100"/>
      <c r="X295" s="74"/>
    </row>
    <row r="296" spans="2:24" ht="54.95" hidden="1" customHeight="1">
      <c r="B296" s="73"/>
      <c r="C296" s="61"/>
      <c r="D296" s="61"/>
      <c r="E296" s="62"/>
      <c r="F296" s="41"/>
      <c r="G296" s="76"/>
      <c r="H296" s="64"/>
      <c r="I296" s="65"/>
      <c r="J296" s="66"/>
      <c r="K296" s="67"/>
      <c r="L296" s="98"/>
      <c r="M296" s="99"/>
      <c r="N296" s="100"/>
      <c r="O296" s="41"/>
      <c r="P296" s="83"/>
      <c r="Q296" s="64"/>
      <c r="R296" s="65"/>
      <c r="S296" s="66"/>
      <c r="T296" s="67"/>
      <c r="U296" s="98"/>
      <c r="V296" s="99"/>
      <c r="W296" s="100"/>
      <c r="X296" s="74"/>
    </row>
    <row r="297" spans="2:24" ht="54.95" hidden="1" customHeight="1">
      <c r="B297" s="73"/>
      <c r="C297" s="61"/>
      <c r="D297" s="61"/>
      <c r="E297" s="62"/>
      <c r="F297" s="41"/>
      <c r="G297" s="76"/>
      <c r="H297" s="64"/>
      <c r="I297" s="65"/>
      <c r="J297" s="66"/>
      <c r="K297" s="67"/>
      <c r="L297" s="98"/>
      <c r="M297" s="99"/>
      <c r="N297" s="100"/>
      <c r="O297" s="41"/>
      <c r="P297" s="83"/>
      <c r="Q297" s="64"/>
      <c r="R297" s="65"/>
      <c r="S297" s="66"/>
      <c r="T297" s="67"/>
      <c r="U297" s="98"/>
      <c r="V297" s="99"/>
      <c r="W297" s="100"/>
      <c r="X297" s="74"/>
    </row>
    <row r="298" spans="2:24" ht="54.95" customHeight="1">
      <c r="B298" s="73"/>
      <c r="C298" s="84"/>
      <c r="D298" s="84"/>
      <c r="E298" s="85"/>
      <c r="G298" s="86"/>
      <c r="H298" s="87"/>
      <c r="I298" s="88"/>
      <c r="J298" s="89"/>
      <c r="K298" s="90"/>
      <c r="L298" s="91"/>
      <c r="M298" s="92"/>
      <c r="N298" s="93"/>
      <c r="P298" s="86"/>
      <c r="Q298" s="87"/>
      <c r="R298" s="88"/>
      <c r="S298" s="89"/>
      <c r="T298" s="90"/>
      <c r="U298" s="91"/>
      <c r="V298" s="92"/>
      <c r="W298" s="93"/>
      <c r="X298" s="74"/>
    </row>
    <row r="299" spans="2:24" ht="17.25" thickBot="1">
      <c r="B299" s="94"/>
      <c r="C299" s="95"/>
      <c r="D299" s="96"/>
      <c r="E299" s="96"/>
      <c r="F299" s="96"/>
      <c r="G299" s="95"/>
      <c r="H299" s="95"/>
      <c r="I299" s="95"/>
      <c r="J299" s="95"/>
      <c r="K299" s="95"/>
      <c r="L299" s="95"/>
      <c r="M299" s="95"/>
      <c r="N299" s="95"/>
      <c r="O299" s="96"/>
      <c r="P299" s="95"/>
      <c r="Q299" s="95"/>
      <c r="R299" s="95"/>
      <c r="S299" s="95"/>
      <c r="T299" s="95"/>
      <c r="U299" s="95"/>
      <c r="V299" s="95"/>
      <c r="W299" s="95"/>
      <c r="X299" s="97"/>
    </row>
    <row r="300" spans="2:24" ht="24.95" customHeight="1"/>
    <row r="309" spans="13:22" ht="27">
      <c r="M309" s="23" ph="1"/>
      <c r="O309" s="22" ph="1"/>
      <c r="V309" s="23" ph="1"/>
    </row>
    <row r="310" spans="13:22" ht="27">
      <c r="M310" s="23" ph="1"/>
      <c r="O310" s="22" ph="1"/>
      <c r="V310" s="23" ph="1"/>
    </row>
    <row r="313" spans="13:22" ht="27">
      <c r="M313" s="23" ph="1"/>
      <c r="O313" s="22" ph="1"/>
      <c r="V313" s="23" ph="1"/>
    </row>
    <row r="314" spans="13:22" ht="27">
      <c r="M314" s="23" ph="1"/>
      <c r="O314" s="22" ph="1"/>
      <c r="V314" s="23" ph="1"/>
    </row>
    <row r="319" spans="13:22" ht="27">
      <c r="M319" s="23" ph="1"/>
      <c r="O319" s="22" ph="1"/>
      <c r="V319" s="23" ph="1"/>
    </row>
    <row r="329" spans="13:22" ht="27">
      <c r="M329" s="23" ph="1"/>
      <c r="O329" s="22" ph="1"/>
      <c r="V329" s="23" ph="1"/>
    </row>
    <row r="337" spans="13:22" ht="27">
      <c r="M337" s="23" ph="1"/>
      <c r="O337" s="22" ph="1"/>
      <c r="V337" s="23" ph="1"/>
    </row>
    <row r="338" spans="13:22" ht="27">
      <c r="M338" s="23" ph="1"/>
      <c r="O338" s="22" ph="1"/>
      <c r="V338" s="23" ph="1"/>
    </row>
    <row r="343" spans="13:22" ht="27">
      <c r="M343" s="23" ph="1"/>
      <c r="O343" s="22" ph="1"/>
      <c r="V343" s="23" ph="1"/>
    </row>
    <row r="350" spans="13:22" ht="27">
      <c r="M350" s="23" ph="1"/>
      <c r="O350" s="22" ph="1"/>
      <c r="V350" s="23" ph="1"/>
    </row>
    <row r="358" spans="13:22" ht="27">
      <c r="M358" s="23" ph="1"/>
      <c r="O358" s="22" ph="1"/>
      <c r="V358" s="23" ph="1"/>
    </row>
    <row r="359" spans="13:22" ht="27">
      <c r="M359" s="23" ph="1"/>
      <c r="O359" s="22" ph="1"/>
      <c r="V359" s="23" ph="1"/>
    </row>
    <row r="364" spans="13:22" ht="27">
      <c r="M364" s="23" ph="1"/>
      <c r="O364" s="22" ph="1"/>
      <c r="V364" s="23" ph="1"/>
    </row>
    <row r="374" spans="13:22" ht="27">
      <c r="M374" s="23" ph="1"/>
      <c r="O374" s="22" ph="1"/>
      <c r="V374" s="23" ph="1"/>
    </row>
    <row r="382" spans="13:22" ht="27">
      <c r="M382" s="23" ph="1"/>
      <c r="O382" s="22" ph="1"/>
      <c r="V382" s="23" ph="1"/>
    </row>
    <row r="383" spans="13:22" ht="27">
      <c r="M383" s="23" ph="1"/>
      <c r="O383" s="22" ph="1"/>
      <c r="V383" s="23" ph="1"/>
    </row>
    <row r="388" spans="13:22" ht="27">
      <c r="M388" s="23" ph="1"/>
      <c r="O388" s="22" ph="1"/>
      <c r="V388" s="23" ph="1"/>
    </row>
    <row r="389" spans="13:22" ht="27">
      <c r="M389" s="23" ph="1"/>
      <c r="O389" s="22" ph="1"/>
      <c r="V389" s="23" ph="1"/>
    </row>
    <row r="398" spans="13:22" ht="27">
      <c r="M398" s="23" ph="1"/>
      <c r="O398" s="22" ph="1"/>
      <c r="V398" s="23" ph="1"/>
    </row>
    <row r="406" spans="13:22" ht="27">
      <c r="M406" s="23" ph="1"/>
      <c r="O406" s="22" ph="1"/>
      <c r="V406" s="23" ph="1"/>
    </row>
    <row r="407" spans="13:22" ht="27">
      <c r="M407" s="23" ph="1"/>
      <c r="O407" s="22" ph="1"/>
      <c r="V407" s="23" ph="1"/>
    </row>
    <row r="412" spans="13:22" ht="27">
      <c r="M412" s="23" ph="1"/>
      <c r="O412" s="22" ph="1"/>
      <c r="V412" s="23" ph="1"/>
    </row>
    <row r="422" spans="13:22" ht="27">
      <c r="M422" s="23" ph="1"/>
      <c r="O422" s="22" ph="1"/>
      <c r="V422" s="23" ph="1"/>
    </row>
    <row r="430" spans="13:22" ht="27">
      <c r="M430" s="23" ph="1"/>
      <c r="O430" s="22" ph="1"/>
      <c r="V430" s="23" ph="1"/>
    </row>
    <row r="431" spans="13:22" ht="27">
      <c r="M431" s="23" ph="1"/>
      <c r="O431" s="22" ph="1"/>
      <c r="V431" s="23" ph="1"/>
    </row>
    <row r="436" spans="13:22" ht="27">
      <c r="M436" s="23" ph="1"/>
      <c r="O436" s="22" ph="1"/>
      <c r="V436" s="23" ph="1"/>
    </row>
    <row r="443" spans="13:22" ht="27">
      <c r="M443" s="23" ph="1"/>
      <c r="O443" s="22" ph="1"/>
      <c r="V443" s="23" ph="1"/>
    </row>
    <row r="451" spans="13:22" ht="27">
      <c r="M451" s="23" ph="1"/>
      <c r="O451" s="22" ph="1"/>
      <c r="V451" s="23" ph="1"/>
    </row>
    <row r="452" spans="13:22" ht="27">
      <c r="M452" s="23" ph="1"/>
      <c r="O452" s="22" ph="1"/>
      <c r="V452" s="23" ph="1"/>
    </row>
    <row r="457" spans="13:22" ht="27">
      <c r="M457" s="23" ph="1"/>
      <c r="O457" s="22" ph="1"/>
      <c r="V457" s="23" ph="1"/>
    </row>
    <row r="467" spans="13:22" ht="27">
      <c r="M467" s="23" ph="1"/>
      <c r="O467" s="22" ph="1"/>
      <c r="V467" s="23" ph="1"/>
    </row>
    <row r="475" spans="13:22" ht="27">
      <c r="M475" s="23" ph="1"/>
      <c r="O475" s="22" ph="1"/>
      <c r="V475" s="23" ph="1"/>
    </row>
    <row r="476" spans="13:22" ht="27">
      <c r="M476" s="23" ph="1"/>
      <c r="O476" s="22" ph="1"/>
      <c r="V476" s="23" ph="1"/>
    </row>
    <row r="481" spans="13:22" ht="27">
      <c r="M481" s="23" ph="1"/>
      <c r="O481" s="22" ph="1"/>
      <c r="V481" s="23" ph="1"/>
    </row>
    <row r="482" spans="13:22" ht="27">
      <c r="M482" s="23" ph="1"/>
      <c r="O482" s="22" ph="1"/>
      <c r="V482" s="23" ph="1"/>
    </row>
    <row r="483" spans="13:22" ht="27">
      <c r="M483" s="23" ph="1"/>
      <c r="O483" s="22" ph="1"/>
      <c r="V483" s="23" ph="1"/>
    </row>
    <row r="486" spans="13:22" ht="27">
      <c r="M486" s="23" ph="1"/>
      <c r="O486" s="22" ph="1"/>
      <c r="V486" s="23" ph="1"/>
    </row>
    <row r="488" spans="13:22" ht="27">
      <c r="M488" s="23" ph="1"/>
      <c r="O488" s="22" ph="1"/>
      <c r="V488" s="23" ph="1"/>
    </row>
    <row r="490" spans="13:22" ht="27">
      <c r="M490" s="23" ph="1"/>
      <c r="O490" s="22" ph="1"/>
      <c r="V490" s="23" ph="1"/>
    </row>
    <row r="491" spans="13:22" ht="27">
      <c r="M491" s="23" ph="1"/>
      <c r="O491" s="22" ph="1"/>
      <c r="V491" s="23" ph="1"/>
    </row>
    <row r="492" spans="13:22" ht="27">
      <c r="M492" s="23" ph="1"/>
      <c r="O492" s="22" ph="1"/>
      <c r="V492" s="23" ph="1"/>
    </row>
    <row r="494" spans="13:22" ht="27">
      <c r="M494" s="23" ph="1"/>
      <c r="O494" s="22" ph="1"/>
      <c r="V494" s="23" ph="1"/>
    </row>
    <row r="495" spans="13:22" ht="27">
      <c r="M495" s="23" ph="1"/>
      <c r="O495" s="22" ph="1"/>
      <c r="V495" s="23" ph="1"/>
    </row>
    <row r="496" spans="13:22" ht="27">
      <c r="M496" s="23" ph="1"/>
      <c r="O496" s="22" ph="1"/>
      <c r="V496" s="23" ph="1"/>
    </row>
    <row r="497" spans="13:22" ht="27">
      <c r="M497" s="23" ph="1"/>
      <c r="O497" s="22" ph="1"/>
      <c r="V497" s="23" ph="1"/>
    </row>
    <row r="498" spans="13:22" ht="27">
      <c r="M498" s="23" ph="1"/>
      <c r="O498" s="22" ph="1"/>
      <c r="V498" s="23" ph="1"/>
    </row>
    <row r="500" spans="13:22" ht="27">
      <c r="M500" s="23" ph="1"/>
      <c r="O500" s="22" ph="1"/>
      <c r="V500" s="23" ph="1"/>
    </row>
    <row r="501" spans="13:22" ht="27">
      <c r="M501" s="23" ph="1"/>
      <c r="O501" s="22" ph="1"/>
      <c r="V501" s="23" ph="1"/>
    </row>
    <row r="502" spans="13:22" ht="27">
      <c r="M502" s="23" ph="1"/>
      <c r="O502" s="22" ph="1"/>
      <c r="V502" s="23" ph="1"/>
    </row>
    <row r="504" spans="13:22" ht="27">
      <c r="M504" s="23" ph="1"/>
      <c r="O504" s="22" ph="1"/>
      <c r="V504" s="23" ph="1"/>
    </row>
    <row r="505" spans="13:22" ht="27">
      <c r="M505" s="23" ph="1"/>
      <c r="O505" s="22" ph="1"/>
      <c r="V505" s="23" ph="1"/>
    </row>
    <row r="506" spans="13:22" ht="27">
      <c r="M506" s="23" ph="1"/>
      <c r="O506" s="22" ph="1"/>
      <c r="V506" s="23" ph="1"/>
    </row>
    <row r="507" spans="13:22" ht="27">
      <c r="M507" s="23" ph="1"/>
      <c r="O507" s="22" ph="1"/>
      <c r="V507" s="23" ph="1"/>
    </row>
    <row r="508" spans="13:22" ht="27">
      <c r="M508" s="23" ph="1"/>
      <c r="O508" s="22" ph="1"/>
      <c r="V508" s="23" ph="1"/>
    </row>
    <row r="510" spans="13:22" ht="27">
      <c r="M510" s="23" ph="1"/>
      <c r="O510" s="22" ph="1"/>
      <c r="V510" s="23" ph="1"/>
    </row>
    <row r="511" spans="13:22" ht="27">
      <c r="M511" s="23" ph="1"/>
      <c r="O511" s="22" ph="1"/>
      <c r="V511" s="23" ph="1"/>
    </row>
    <row r="512" spans="13:22" ht="27">
      <c r="M512" s="23" ph="1"/>
      <c r="O512" s="22" ph="1"/>
      <c r="V512" s="23" ph="1"/>
    </row>
    <row r="514" spans="13:22" ht="27">
      <c r="M514" s="23" ph="1"/>
      <c r="O514" s="22" ph="1"/>
      <c r="V514" s="23" ph="1"/>
    </row>
    <row r="515" spans="13:22" ht="27">
      <c r="M515" s="23" ph="1"/>
      <c r="O515" s="22" ph="1"/>
      <c r="V515" s="23" ph="1"/>
    </row>
    <row r="516" spans="13:22" ht="27">
      <c r="M516" s="23" ph="1"/>
      <c r="O516" s="22" ph="1"/>
      <c r="V516" s="23" ph="1"/>
    </row>
    <row r="517" spans="13:22" ht="27">
      <c r="M517" s="23" ph="1"/>
      <c r="O517" s="22" ph="1"/>
      <c r="V517" s="23" ph="1"/>
    </row>
    <row r="518" spans="13:22" ht="27">
      <c r="M518" s="23" ph="1"/>
      <c r="O518" s="22" ph="1"/>
      <c r="V518" s="23" ph="1"/>
    </row>
    <row r="519" spans="13:22" ht="27">
      <c r="M519" s="23" ph="1"/>
      <c r="O519" s="22" ph="1"/>
      <c r="V519" s="23" ph="1"/>
    </row>
    <row r="521" spans="13:22" ht="27">
      <c r="M521" s="23" ph="1"/>
      <c r="O521" s="22" ph="1"/>
      <c r="V521" s="23" ph="1"/>
    </row>
    <row r="522" spans="13:22" ht="27">
      <c r="M522" s="23" ph="1"/>
      <c r="O522" s="22" ph="1"/>
      <c r="V522" s="23" ph="1"/>
    </row>
    <row r="523" spans="13:22" ht="27">
      <c r="M523" s="23" ph="1"/>
      <c r="O523" s="22" ph="1"/>
      <c r="V523" s="23" ph="1"/>
    </row>
  </sheetData>
  <sheetProtection algorithmName="SHA-512" hashValue="iGGDmT3BWZDnRYAp4b/nVfAADTkfM2ub78UgCoFBf6pPRe2dsVO5fs8/YIjtk+w4GkHG/8F/FM/faCWg57smkw==" saltValue="XWt3og/0YTCcJUA5M52luA==" spinCount="100000" sheet="1" selectLockedCells="1" selectUnlockedCells="1"/>
  <mergeCells count="85">
    <mergeCell ref="C2:W2"/>
    <mergeCell ref="C3:E3"/>
    <mergeCell ref="G3:N3"/>
    <mergeCell ref="P3:W3"/>
    <mergeCell ref="C4:C6"/>
    <mergeCell ref="D4:D6"/>
    <mergeCell ref="E4:E6"/>
    <mergeCell ref="G4:H4"/>
    <mergeCell ref="I4:K5"/>
    <mergeCell ref="L4:N5"/>
    <mergeCell ref="P4:Q4"/>
    <mergeCell ref="R4:T5"/>
    <mergeCell ref="U4:W5"/>
    <mergeCell ref="G5:G6"/>
    <mergeCell ref="H5:H6"/>
    <mergeCell ref="P5:P6"/>
    <mergeCell ref="Q5:Q6"/>
    <mergeCell ref="C62:W62"/>
    <mergeCell ref="C63:E63"/>
    <mergeCell ref="G63:N63"/>
    <mergeCell ref="P63:W63"/>
    <mergeCell ref="C64:C66"/>
    <mergeCell ref="D64:D66"/>
    <mergeCell ref="E64:E66"/>
    <mergeCell ref="G64:H64"/>
    <mergeCell ref="I64:K65"/>
    <mergeCell ref="L64:N65"/>
    <mergeCell ref="P64:Q64"/>
    <mergeCell ref="R64:T65"/>
    <mergeCell ref="U64:W65"/>
    <mergeCell ref="G65:G66"/>
    <mergeCell ref="H65:H66"/>
    <mergeCell ref="P65:P66"/>
    <mergeCell ref="Q65:Q66"/>
    <mergeCell ref="C122:W122"/>
    <mergeCell ref="C123:E123"/>
    <mergeCell ref="G123:N123"/>
    <mergeCell ref="P123:W123"/>
    <mergeCell ref="C124:C126"/>
    <mergeCell ref="D124:D126"/>
    <mergeCell ref="E124:E126"/>
    <mergeCell ref="G124:H124"/>
    <mergeCell ref="I124:K125"/>
    <mergeCell ref="L124:N125"/>
    <mergeCell ref="P124:Q124"/>
    <mergeCell ref="R124:T125"/>
    <mergeCell ref="U124:W125"/>
    <mergeCell ref="G125:G126"/>
    <mergeCell ref="H125:H126"/>
    <mergeCell ref="P125:P126"/>
    <mergeCell ref="Q125:Q126"/>
    <mergeCell ref="C182:W182"/>
    <mergeCell ref="C183:E183"/>
    <mergeCell ref="G183:N183"/>
    <mergeCell ref="P183:W183"/>
    <mergeCell ref="G185:G186"/>
    <mergeCell ref="H185:H186"/>
    <mergeCell ref="P185:P186"/>
    <mergeCell ref="Q185:Q186"/>
    <mergeCell ref="C184:C186"/>
    <mergeCell ref="D184:D186"/>
    <mergeCell ref="E184:E186"/>
    <mergeCell ref="G184:H184"/>
    <mergeCell ref="I184:K185"/>
    <mergeCell ref="P245:P246"/>
    <mergeCell ref="L184:N185"/>
    <mergeCell ref="P184:Q184"/>
    <mergeCell ref="R184:T185"/>
    <mergeCell ref="U184:W185"/>
    <mergeCell ref="Q245:Q246"/>
    <mergeCell ref="C242:W242"/>
    <mergeCell ref="C243:E243"/>
    <mergeCell ref="G243:N243"/>
    <mergeCell ref="P243:W243"/>
    <mergeCell ref="C244:C246"/>
    <mergeCell ref="D244:D246"/>
    <mergeCell ref="E244:E246"/>
    <mergeCell ref="G244:H244"/>
    <mergeCell ref="I244:K245"/>
    <mergeCell ref="L244:N245"/>
    <mergeCell ref="P244:Q244"/>
    <mergeCell ref="R244:T245"/>
    <mergeCell ref="U244:W245"/>
    <mergeCell ref="G245:G246"/>
    <mergeCell ref="H245:H246"/>
  </mergeCells>
  <phoneticPr fontId="107" type="noConversion"/>
  <pageMargins left="0.19685039370078741" right="7.874015748031496E-2" top="0.98425196850393704" bottom="0.19685039370078741" header="0.31496062992125984" footer="0.31496062992125984"/>
  <pageSetup paperSize="9" scale="23" orientation="landscape" horizontalDpi="4294967293" verticalDpi="4294967293" r:id="rId1"/>
  <rowBreaks count="4" manualBreakCount="4">
    <brk id="60" max="16383" man="1"/>
    <brk id="120" max="16383" man="1"/>
    <brk id="180" max="16383" man="1"/>
    <brk id="2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S22"/>
  <sheetViews>
    <sheetView zoomScaleNormal="100" zoomScaleSheetLayoutView="100" workbookViewId="0"/>
  </sheetViews>
  <sheetFormatPr defaultRowHeight="16.5"/>
  <cols>
    <col min="1" max="2" width="5.625" style="1" customWidth="1"/>
    <col min="3" max="3" width="17.625" style="1" customWidth="1"/>
    <col min="4" max="4" width="4.625" style="1" customWidth="1"/>
    <col min="5" max="5" width="16.75" style="1" customWidth="1"/>
    <col min="6" max="6" width="3.375" style="1" customWidth="1"/>
    <col min="7" max="7" width="15.625" style="1" customWidth="1"/>
    <col min="8" max="8" width="4.625" style="1" customWidth="1"/>
    <col min="9" max="9" width="15.625" style="1" customWidth="1"/>
    <col min="10" max="10" width="3.625" style="1" customWidth="1"/>
    <col min="11" max="11" width="10.375" style="1" customWidth="1"/>
    <col min="12" max="14" width="9" style="1"/>
    <col min="15" max="15" width="11.5" style="1" customWidth="1"/>
    <col min="16" max="18" width="9" style="1"/>
    <col min="19" max="19" width="5.625" style="1" customWidth="1"/>
    <col min="20" max="16384" width="9" style="1"/>
  </cols>
  <sheetData>
    <row r="1" spans="2:19" ht="20.100000000000001" customHeight="1" thickBot="1"/>
    <row r="2" spans="2:19" ht="50.1" customHeight="1">
      <c r="B2" s="5"/>
      <c r="C2" s="206" t="s">
        <v>16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6"/>
    </row>
    <row r="3" spans="2:19" ht="30" customHeight="1">
      <c r="B3" s="7"/>
      <c r="C3" s="207" t="s">
        <v>17</v>
      </c>
      <c r="D3" s="207"/>
      <c r="E3" s="207"/>
      <c r="F3" s="8"/>
      <c r="G3" s="196" t="s">
        <v>14</v>
      </c>
      <c r="H3" s="196"/>
      <c r="I3" s="196"/>
      <c r="J3" s="196"/>
      <c r="K3" s="196"/>
      <c r="L3" s="8"/>
      <c r="M3" s="8"/>
      <c r="N3" s="8"/>
      <c r="O3" s="8"/>
      <c r="P3" s="8"/>
      <c r="Q3" s="8"/>
      <c r="R3" s="8"/>
      <c r="S3" s="9"/>
    </row>
    <row r="4" spans="2:19" ht="10.5" customHeight="1" thickBot="1">
      <c r="B4" s="7"/>
      <c r="C4" s="10"/>
      <c r="D4" s="10"/>
      <c r="E4" s="10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9"/>
    </row>
    <row r="5" spans="2:19" ht="30" customHeight="1">
      <c r="B5" s="7"/>
      <c r="C5" s="2" t="s">
        <v>0</v>
      </c>
      <c r="D5" s="187" t="s">
        <v>1</v>
      </c>
      <c r="E5" s="2" t="s">
        <v>2</v>
      </c>
      <c r="F5" s="188" t="s">
        <v>3</v>
      </c>
      <c r="G5" s="2" t="s">
        <v>4</v>
      </c>
      <c r="H5" s="8"/>
      <c r="I5" s="208" t="s">
        <v>7</v>
      </c>
      <c r="J5" s="209"/>
      <c r="K5" s="200" t="s">
        <v>19</v>
      </c>
      <c r="L5" s="200"/>
      <c r="M5" s="200"/>
      <c r="N5" s="200"/>
      <c r="O5" s="200"/>
      <c r="P5" s="200"/>
      <c r="Q5" s="200"/>
      <c r="R5" s="201"/>
      <c r="S5" s="9"/>
    </row>
    <row r="6" spans="2:19" ht="30" customHeight="1" thickBot="1">
      <c r="B6" s="7"/>
      <c r="C6" s="3">
        <v>1000000</v>
      </c>
      <c r="D6" s="187"/>
      <c r="E6" s="3">
        <v>300000</v>
      </c>
      <c r="F6" s="188"/>
      <c r="G6" s="3">
        <f>C6-E6</f>
        <v>700000</v>
      </c>
      <c r="H6" s="11"/>
      <c r="I6" s="204">
        <v>500000</v>
      </c>
      <c r="J6" s="205"/>
      <c r="K6" s="202"/>
      <c r="L6" s="202"/>
      <c r="M6" s="202"/>
      <c r="N6" s="202"/>
      <c r="O6" s="202"/>
      <c r="P6" s="202"/>
      <c r="Q6" s="202"/>
      <c r="R6" s="203"/>
      <c r="S6" s="9"/>
    </row>
    <row r="7" spans="2:19" ht="30" customHeight="1"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9"/>
    </row>
    <row r="8" spans="2:19" ht="30" customHeight="1">
      <c r="B8" s="7"/>
      <c r="C8" s="185" t="s">
        <v>9</v>
      </c>
      <c r="D8" s="185"/>
      <c r="E8" s="185"/>
      <c r="F8" s="8"/>
      <c r="G8" s="186" t="s">
        <v>10</v>
      </c>
      <c r="H8" s="186"/>
      <c r="I8" s="186"/>
      <c r="J8" s="186"/>
      <c r="K8" s="186"/>
      <c r="L8" s="186"/>
      <c r="M8" s="8"/>
      <c r="N8" s="8"/>
      <c r="O8" s="8"/>
      <c r="P8" s="8"/>
      <c r="Q8" s="8"/>
      <c r="R8" s="8"/>
      <c r="S8" s="9"/>
    </row>
    <row r="9" spans="2:19" ht="10.5" customHeight="1" thickBot="1">
      <c r="B9" s="7"/>
      <c r="C9" s="10"/>
      <c r="D9" s="10"/>
      <c r="E9" s="10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9"/>
    </row>
    <row r="10" spans="2:19" ht="30" customHeight="1">
      <c r="B10" s="7"/>
      <c r="C10" s="2" t="s">
        <v>5</v>
      </c>
      <c r="D10" s="187" t="s">
        <v>1</v>
      </c>
      <c r="E10" s="2" t="s">
        <v>2</v>
      </c>
      <c r="F10" s="188" t="s">
        <v>1</v>
      </c>
      <c r="G10" s="16" t="s">
        <v>8</v>
      </c>
      <c r="H10" s="188" t="s">
        <v>3</v>
      </c>
      <c r="I10" s="2" t="s">
        <v>6</v>
      </c>
      <c r="J10" s="12"/>
      <c r="K10" s="190" t="s">
        <v>18</v>
      </c>
      <c r="L10" s="191"/>
      <c r="M10" s="191"/>
      <c r="N10" s="191"/>
      <c r="O10" s="191"/>
      <c r="P10" s="191"/>
      <c r="Q10" s="191"/>
      <c r="R10" s="192"/>
      <c r="S10" s="9"/>
    </row>
    <row r="11" spans="2:19" ht="30" customHeight="1" thickBot="1">
      <c r="B11" s="7"/>
      <c r="C11" s="3">
        <v>1000000</v>
      </c>
      <c r="D11" s="187" t="s">
        <v>1</v>
      </c>
      <c r="E11" s="3">
        <v>300000</v>
      </c>
      <c r="F11" s="188" t="s">
        <v>1</v>
      </c>
      <c r="G11" s="3">
        <v>500000</v>
      </c>
      <c r="H11" s="188"/>
      <c r="I11" s="3">
        <v>200000</v>
      </c>
      <c r="J11" s="11"/>
      <c r="K11" s="193" t="s">
        <v>12</v>
      </c>
      <c r="L11" s="194"/>
      <c r="M11" s="194"/>
      <c r="N11" s="194"/>
      <c r="O11" s="194"/>
      <c r="P11" s="194"/>
      <c r="Q11" s="194"/>
      <c r="R11" s="195"/>
      <c r="S11" s="9"/>
    </row>
    <row r="12" spans="2:19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9"/>
    </row>
    <row r="13" spans="2:19" ht="30" customHeight="1">
      <c r="B13" s="7"/>
      <c r="C13" s="185" t="s">
        <v>13</v>
      </c>
      <c r="D13" s="185"/>
      <c r="E13" s="185"/>
      <c r="F13" s="8"/>
      <c r="G13" s="196" t="s">
        <v>14</v>
      </c>
      <c r="H13" s="196"/>
      <c r="I13" s="196"/>
      <c r="J13" s="196"/>
      <c r="K13" s="196"/>
      <c r="L13" s="8"/>
      <c r="M13" s="8"/>
      <c r="N13" s="8"/>
      <c r="O13" s="8"/>
      <c r="P13" s="8"/>
      <c r="Q13" s="8"/>
      <c r="R13" s="8"/>
      <c r="S13" s="9"/>
    </row>
    <row r="14" spans="2:19" ht="10.5" customHeight="1" thickBot="1">
      <c r="B14" s="7"/>
      <c r="C14" s="10"/>
      <c r="D14" s="10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9"/>
    </row>
    <row r="15" spans="2:19" ht="30" customHeight="1">
      <c r="B15" s="7"/>
      <c r="C15" s="2" t="s">
        <v>0</v>
      </c>
      <c r="D15" s="187" t="s">
        <v>3</v>
      </c>
      <c r="E15" s="2" t="s">
        <v>4</v>
      </c>
      <c r="F15" s="197"/>
      <c r="G15" s="198" t="s">
        <v>7</v>
      </c>
      <c r="H15" s="199"/>
      <c r="I15" s="200" t="s">
        <v>19</v>
      </c>
      <c r="J15" s="200"/>
      <c r="K15" s="200"/>
      <c r="L15" s="200"/>
      <c r="M15" s="200"/>
      <c r="N15" s="200"/>
      <c r="O15" s="200"/>
      <c r="P15" s="201"/>
      <c r="Q15" s="4"/>
      <c r="R15" s="4"/>
      <c r="S15" s="9"/>
    </row>
    <row r="16" spans="2:19" ht="30" customHeight="1" thickBot="1">
      <c r="B16" s="7"/>
      <c r="C16" s="3">
        <v>1000000</v>
      </c>
      <c r="D16" s="187" t="s">
        <v>1</v>
      </c>
      <c r="E16" s="3">
        <v>1000000</v>
      </c>
      <c r="F16" s="197"/>
      <c r="G16" s="204">
        <v>500000</v>
      </c>
      <c r="H16" s="205"/>
      <c r="I16" s="202"/>
      <c r="J16" s="202"/>
      <c r="K16" s="202"/>
      <c r="L16" s="202"/>
      <c r="M16" s="202"/>
      <c r="N16" s="202"/>
      <c r="O16" s="202"/>
      <c r="P16" s="203"/>
      <c r="Q16" s="4"/>
      <c r="R16" s="4"/>
      <c r="S16" s="9"/>
    </row>
    <row r="17" spans="2:19" ht="30" customHeight="1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9"/>
    </row>
    <row r="18" spans="2:19" ht="30" customHeight="1">
      <c r="B18" s="7"/>
      <c r="C18" s="185" t="s">
        <v>15</v>
      </c>
      <c r="D18" s="185"/>
      <c r="E18" s="185"/>
      <c r="F18" s="8"/>
      <c r="G18" s="186" t="s">
        <v>10</v>
      </c>
      <c r="H18" s="186"/>
      <c r="I18" s="186"/>
      <c r="J18" s="186"/>
      <c r="K18" s="186"/>
      <c r="L18" s="186"/>
      <c r="M18" s="8"/>
      <c r="N18" s="8"/>
      <c r="O18" s="8"/>
      <c r="P18" s="8"/>
      <c r="Q18" s="8"/>
      <c r="R18" s="8"/>
      <c r="S18" s="9"/>
    </row>
    <row r="19" spans="2:19" ht="10.5" customHeight="1" thickBot="1">
      <c r="B19" s="7"/>
      <c r="C19" s="10"/>
      <c r="D19" s="10"/>
      <c r="E19" s="10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2:19" ht="30" customHeight="1">
      <c r="B20" s="7"/>
      <c r="C20" s="2" t="s">
        <v>5</v>
      </c>
      <c r="D20" s="187" t="s">
        <v>1</v>
      </c>
      <c r="E20" s="16" t="s">
        <v>8</v>
      </c>
      <c r="F20" s="188" t="s">
        <v>3</v>
      </c>
      <c r="G20" s="2" t="s">
        <v>6</v>
      </c>
      <c r="H20" s="189"/>
      <c r="I20" s="190" t="s">
        <v>11</v>
      </c>
      <c r="J20" s="191"/>
      <c r="K20" s="191"/>
      <c r="L20" s="191"/>
      <c r="M20" s="191"/>
      <c r="N20" s="191"/>
      <c r="O20" s="191"/>
      <c r="P20" s="192"/>
      <c r="Q20" s="8"/>
      <c r="R20" s="8"/>
      <c r="S20" s="9"/>
    </row>
    <row r="21" spans="2:19" ht="30" customHeight="1" thickBot="1">
      <c r="B21" s="7"/>
      <c r="C21" s="3">
        <v>1000000</v>
      </c>
      <c r="D21" s="187" t="s">
        <v>1</v>
      </c>
      <c r="E21" s="3">
        <v>500000</v>
      </c>
      <c r="F21" s="188" t="s">
        <v>3</v>
      </c>
      <c r="G21" s="3">
        <v>500000</v>
      </c>
      <c r="H21" s="189"/>
      <c r="I21" s="193" t="s">
        <v>12</v>
      </c>
      <c r="J21" s="194"/>
      <c r="K21" s="194"/>
      <c r="L21" s="194"/>
      <c r="M21" s="194"/>
      <c r="N21" s="194"/>
      <c r="O21" s="194"/>
      <c r="P21" s="195"/>
      <c r="Q21" s="8"/>
      <c r="R21" s="8"/>
      <c r="S21" s="9"/>
    </row>
    <row r="22" spans="2:19" ht="20.100000000000001" customHeight="1" thickBot="1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5"/>
    </row>
  </sheetData>
  <mergeCells count="29">
    <mergeCell ref="C2:R2"/>
    <mergeCell ref="C3:E3"/>
    <mergeCell ref="G3:K3"/>
    <mergeCell ref="D5:D6"/>
    <mergeCell ref="F5:F6"/>
    <mergeCell ref="I5:J5"/>
    <mergeCell ref="K5:R6"/>
    <mergeCell ref="I6:J6"/>
    <mergeCell ref="C8:E8"/>
    <mergeCell ref="G8:L8"/>
    <mergeCell ref="D10:D11"/>
    <mergeCell ref="F10:F11"/>
    <mergeCell ref="H10:H11"/>
    <mergeCell ref="K10:R10"/>
    <mergeCell ref="K11:R11"/>
    <mergeCell ref="C13:E13"/>
    <mergeCell ref="G13:K13"/>
    <mergeCell ref="D15:D16"/>
    <mergeCell ref="F15:F16"/>
    <mergeCell ref="G15:H15"/>
    <mergeCell ref="I15:P16"/>
    <mergeCell ref="G16:H16"/>
    <mergeCell ref="C18:E18"/>
    <mergeCell ref="G18:L18"/>
    <mergeCell ref="D20:D21"/>
    <mergeCell ref="F20:F21"/>
    <mergeCell ref="H20:H21"/>
    <mergeCell ref="I20:P20"/>
    <mergeCell ref="I21:P21"/>
  </mergeCells>
  <phoneticPr fontId="107" type="noConversion"/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안내문 및 신청서</vt:lpstr>
      <vt:lpstr>단말기 가격표 ( 공지용 )</vt:lpstr>
      <vt:lpstr>유형별 개통진행 예시</vt:lpstr>
      <vt:lpstr>'단말기 가격표 ( 공지용 )'!Print_Area</vt:lpstr>
      <vt:lpstr>'안내문 및 신청서'!Print_Area</vt:lpstr>
      <vt:lpstr>'유형별 개통진행 예시'!Print_Area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 broadband</dc:creator>
  <cp:lastModifiedBy>DSCCA DESK3</cp:lastModifiedBy>
  <cp:lastPrinted>2018-07-11T12:02:08Z</cp:lastPrinted>
  <dcterms:created xsi:type="dcterms:W3CDTF">2014-05-07T06:16:00Z</dcterms:created>
  <dcterms:modified xsi:type="dcterms:W3CDTF">2018-07-12T05:38:27Z</dcterms:modified>
</cp:coreProperties>
</file>